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" yWindow="2532" windowWidth="23256" windowHeight="2556" tabRatio="721" activeTab="16"/>
  </bookViews>
  <sheets>
    <sheet name="Súhrn" sheetId="23" r:id="rId1"/>
    <sheet name="SO 01" sheetId="4" r:id="rId2"/>
    <sheet name="SO 02" sheetId="5" r:id="rId3"/>
    <sheet name="SO 03" sheetId="6" r:id="rId4"/>
    <sheet name="SO 04" sheetId="7" r:id="rId5"/>
    <sheet name="SO 05" sheetId="8" r:id="rId6"/>
    <sheet name="SO 06" sheetId="10" r:id="rId7"/>
    <sheet name="SO 07" sheetId="11" r:id="rId8"/>
    <sheet name="SO 08" sheetId="12" r:id="rId9"/>
    <sheet name="SO 09" sheetId="13" r:id="rId10"/>
    <sheet name="SO 10" sheetId="14" r:id="rId11"/>
    <sheet name="SO 11" sheetId="15" r:id="rId12"/>
    <sheet name="SO 12 " sheetId="16" r:id="rId13"/>
    <sheet name="SO 13" sheetId="17" r:id="rId14"/>
    <sheet name="SO 14" sheetId="18" r:id="rId15"/>
    <sheet name="Výroba Riadenie" sheetId="20" r:id="rId16"/>
    <sheet name="Administratíva Riadenie" sheetId="21" r:id="rId17"/>
  </sheets>
  <definedNames>
    <definedName name="_xlnm._FilterDatabase" localSheetId="16" hidden="1">'Administratíva Riadenie'!$A$9:$H$27</definedName>
    <definedName name="_xlnm._FilterDatabase" localSheetId="1" hidden="1">'SO 01'!$A$9:$H$55</definedName>
    <definedName name="_xlnm._FilterDatabase" localSheetId="2" hidden="1">'SO 02'!$A$9:$H$53</definedName>
    <definedName name="_xlnm._FilterDatabase" localSheetId="3" hidden="1">'SO 03'!$A$9:$H$53</definedName>
    <definedName name="_xlnm._FilterDatabase" localSheetId="4" hidden="1">'SO 04'!$A$9:$H$51</definedName>
    <definedName name="_xlnm._FilterDatabase" localSheetId="5" hidden="1">'SO 05'!$A$9:$H$51</definedName>
    <definedName name="_xlnm._FilterDatabase" localSheetId="6" hidden="1">'SO 06'!$A$9:$H$55</definedName>
    <definedName name="_xlnm._FilterDatabase" localSheetId="7" hidden="1">'SO 07'!$A$9:$H$22</definedName>
    <definedName name="_xlnm._FilterDatabase" localSheetId="8" hidden="1">'SO 08'!$A$9:$H$51</definedName>
    <definedName name="_xlnm._FilterDatabase" localSheetId="9" hidden="1">'SO 09'!$A$9:$H$22</definedName>
    <definedName name="_xlnm._FilterDatabase" localSheetId="10" hidden="1">'SO 10'!$A$9:$H$51</definedName>
    <definedName name="_xlnm._FilterDatabase" localSheetId="11" hidden="1">'SO 11'!$A$9:$H$51</definedName>
    <definedName name="_xlnm._FilterDatabase" localSheetId="12" hidden="1">'SO 12 '!$A$9:$H$22</definedName>
    <definedName name="_xlnm._FilterDatabase" localSheetId="13" hidden="1">'SO 13'!$A$9:$H$45</definedName>
    <definedName name="_xlnm._FilterDatabase" localSheetId="14" hidden="1">'SO 14'!$A$9:$H$41</definedName>
    <definedName name="_xlnm._FilterDatabase" localSheetId="0" hidden="1">Súhrn!$A$11:$E$32</definedName>
    <definedName name="_xlnm._FilterDatabase" localSheetId="15" hidden="1">'Výroba Riadenie'!$A$9:$H$23</definedName>
  </definedNames>
  <calcPr calcId="145621"/>
</workbook>
</file>

<file path=xl/calcChain.xml><?xml version="1.0" encoding="utf-8"?>
<calcChain xmlns="http://schemas.openxmlformats.org/spreadsheetml/2006/main">
  <c r="F10" i="18" l="1"/>
  <c r="G35" i="18"/>
  <c r="G31" i="18"/>
  <c r="G40" i="17"/>
  <c r="B1" i="16"/>
  <c r="G17" i="16"/>
  <c r="B4" i="15"/>
  <c r="B5" i="15"/>
  <c r="B1" i="15"/>
  <c r="G46" i="15"/>
  <c r="G15" i="15"/>
  <c r="G46" i="14"/>
  <c r="B7" i="14"/>
  <c r="G17" i="13"/>
  <c r="G46" i="12"/>
  <c r="G17" i="11"/>
  <c r="G50" i="10"/>
  <c r="F42" i="10"/>
  <c r="G46" i="8"/>
  <c r="G46" i="7"/>
  <c r="B1" i="7"/>
  <c r="F12" i="7"/>
  <c r="B5" i="7"/>
  <c r="B4" i="7"/>
  <c r="B3" i="7"/>
  <c r="G48" i="6"/>
  <c r="F49" i="5"/>
  <c r="G48" i="5"/>
  <c r="G50" i="4"/>
  <c r="F49" i="4"/>
  <c r="B1" i="4" l="1"/>
  <c r="B3" i="4"/>
  <c r="F10" i="11" l="1"/>
  <c r="F10" i="10"/>
  <c r="F10" i="6" l="1"/>
  <c r="G23" i="5"/>
  <c r="G35" i="4"/>
  <c r="G11" i="21"/>
  <c r="H11" i="21" s="1"/>
  <c r="G12" i="21"/>
  <c r="H12" i="21" s="1"/>
  <c r="G13" i="21"/>
  <c r="H13" i="21" s="1"/>
  <c r="G14" i="21"/>
  <c r="H14" i="21" s="1"/>
  <c r="G15" i="21"/>
  <c r="H15" i="21" s="1"/>
  <c r="G16" i="21"/>
  <c r="H16" i="21" s="1"/>
  <c r="G17" i="21"/>
  <c r="H17" i="21" s="1"/>
  <c r="G18" i="21"/>
  <c r="H18" i="21" s="1"/>
  <c r="G19" i="21"/>
  <c r="H19" i="21" s="1"/>
  <c r="G20" i="21"/>
  <c r="H20" i="21" s="1"/>
  <c r="G21" i="21"/>
  <c r="H21" i="21" s="1"/>
  <c r="G22" i="21"/>
  <c r="H22" i="21" s="1"/>
  <c r="G10" i="21"/>
  <c r="H10" i="21" s="1"/>
  <c r="G10" i="20"/>
  <c r="H10" i="20" s="1"/>
  <c r="G11" i="20"/>
  <c r="H11" i="20" s="1"/>
  <c r="G12" i="20"/>
  <c r="H12" i="20" s="1"/>
  <c r="G13" i="20"/>
  <c r="H13" i="20" s="1"/>
  <c r="G14" i="20"/>
  <c r="H14" i="20" s="1"/>
  <c r="G15" i="20"/>
  <c r="H15" i="20" s="1"/>
  <c r="G16" i="20"/>
  <c r="H16" i="20" s="1"/>
  <c r="G17" i="20"/>
  <c r="H17" i="20" s="1"/>
  <c r="G18" i="20"/>
  <c r="H18" i="20" s="1"/>
  <c r="F51" i="10"/>
  <c r="F10" i="4" l="1"/>
  <c r="B7" i="21" l="1"/>
  <c r="B6" i="21"/>
  <c r="B5" i="21"/>
  <c r="B4" i="21"/>
  <c r="B3" i="21"/>
  <c r="B1" i="21"/>
  <c r="B7" i="20"/>
  <c r="B6" i="20"/>
  <c r="B5" i="20"/>
  <c r="B4" i="20"/>
  <c r="B3" i="20"/>
  <c r="B1" i="20"/>
  <c r="B7" i="18"/>
  <c r="B6" i="18"/>
  <c r="B5" i="18"/>
  <c r="B4" i="18"/>
  <c r="B3" i="18"/>
  <c r="B1" i="18"/>
  <c r="B7" i="17"/>
  <c r="B6" i="17"/>
  <c r="B5" i="17"/>
  <c r="B4" i="17"/>
  <c r="B3" i="17"/>
  <c r="B1" i="17"/>
  <c r="B7" i="16"/>
  <c r="B6" i="16"/>
  <c r="B5" i="16"/>
  <c r="B4" i="16"/>
  <c r="B3" i="16"/>
  <c r="B7" i="15"/>
  <c r="B6" i="15"/>
  <c r="B3" i="15"/>
  <c r="B6" i="14"/>
  <c r="B5" i="14"/>
  <c r="B4" i="14"/>
  <c r="B3" i="14"/>
  <c r="B1" i="14"/>
  <c r="B7" i="13"/>
  <c r="B6" i="13"/>
  <c r="B5" i="13"/>
  <c r="B4" i="13"/>
  <c r="B3" i="13"/>
  <c r="B1" i="13"/>
  <c r="B7" i="12"/>
  <c r="B6" i="12"/>
  <c r="B5" i="12"/>
  <c r="B4" i="12"/>
  <c r="B3" i="12"/>
  <c r="B1" i="12"/>
  <c r="B7" i="11"/>
  <c r="B6" i="11"/>
  <c r="B5" i="11"/>
  <c r="B4" i="11"/>
  <c r="B3" i="11"/>
  <c r="B1" i="11"/>
  <c r="B7" i="10"/>
  <c r="B6" i="10"/>
  <c r="B5" i="10"/>
  <c r="B4" i="10"/>
  <c r="B3" i="10"/>
  <c r="B1" i="10"/>
  <c r="B7" i="8"/>
  <c r="B6" i="8"/>
  <c r="B5" i="8"/>
  <c r="B4" i="8"/>
  <c r="B3" i="8"/>
  <c r="B1" i="8"/>
  <c r="B7" i="7"/>
  <c r="B6" i="7"/>
  <c r="B7" i="6"/>
  <c r="B6" i="6"/>
  <c r="B5" i="6"/>
  <c r="B4" i="6"/>
  <c r="B3" i="6"/>
  <c r="B1" i="6"/>
  <c r="B7" i="5"/>
  <c r="B6" i="5"/>
  <c r="B5" i="5"/>
  <c r="B4" i="5"/>
  <c r="B3" i="5"/>
  <c r="B1" i="5"/>
  <c r="B4" i="4"/>
  <c r="B5" i="4"/>
  <c r="B6" i="4"/>
  <c r="B7" i="4"/>
  <c r="G15" i="5" l="1"/>
  <c r="H15" i="5" s="1"/>
  <c r="F36" i="18"/>
  <c r="H36" i="18" s="1"/>
  <c r="H35" i="18"/>
  <c r="F34" i="18"/>
  <c r="H34" i="18" s="1"/>
  <c r="F33" i="18"/>
  <c r="H33" i="18" s="1"/>
  <c r="F32" i="18"/>
  <c r="H32" i="18" s="1"/>
  <c r="H31" i="18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F23" i="18"/>
  <c r="H23" i="18" s="1"/>
  <c r="G22" i="18"/>
  <c r="H22" i="18" s="1"/>
  <c r="F21" i="18"/>
  <c r="H21" i="18" s="1"/>
  <c r="F20" i="18"/>
  <c r="H20" i="18" s="1"/>
  <c r="G19" i="18"/>
  <c r="H19" i="18" s="1"/>
  <c r="F18" i="18"/>
  <c r="H18" i="18" s="1"/>
  <c r="G17" i="18"/>
  <c r="H17" i="18" s="1"/>
  <c r="F16" i="18"/>
  <c r="H16" i="18" s="1"/>
  <c r="G15" i="18"/>
  <c r="H15" i="18" s="1"/>
  <c r="F14" i="18"/>
  <c r="F11" i="18"/>
  <c r="H11" i="18" s="1"/>
  <c r="F41" i="17"/>
  <c r="H41" i="17" s="1"/>
  <c r="H40" i="17"/>
  <c r="F39" i="17"/>
  <c r="H39" i="17"/>
  <c r="G38" i="17"/>
  <c r="H38" i="17" s="1"/>
  <c r="G37" i="17"/>
  <c r="H37" i="17" s="1"/>
  <c r="F36" i="17"/>
  <c r="H36" i="17" s="1"/>
  <c r="G35" i="17"/>
  <c r="H35" i="17" s="1"/>
  <c r="G34" i="17"/>
  <c r="H34" i="17" s="1"/>
  <c r="F33" i="17"/>
  <c r="H33" i="17" s="1"/>
  <c r="G32" i="17"/>
  <c r="H32" i="17" s="1"/>
  <c r="F31" i="17"/>
  <c r="H31" i="17" s="1"/>
  <c r="G30" i="17"/>
  <c r="H30" i="17" s="1"/>
  <c r="G29" i="17"/>
  <c r="H29" i="17" s="1"/>
  <c r="F28" i="17"/>
  <c r="H28" i="17" s="1"/>
  <c r="G27" i="17"/>
  <c r="H27" i="17" s="1"/>
  <c r="F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F19" i="17"/>
  <c r="H19" i="17" s="1"/>
  <c r="G18" i="17"/>
  <c r="H18" i="17" s="1"/>
  <c r="G17" i="17"/>
  <c r="H17" i="17" s="1"/>
  <c r="F16" i="17"/>
  <c r="H16" i="17" s="1"/>
  <c r="G15" i="17"/>
  <c r="H15" i="17" s="1"/>
  <c r="F14" i="17"/>
  <c r="H14" i="17" s="1"/>
  <c r="F11" i="17"/>
  <c r="H11" i="17" s="1"/>
  <c r="F18" i="16"/>
  <c r="H18" i="16" s="1"/>
  <c r="H17" i="16"/>
  <c r="F16" i="16"/>
  <c r="H16" i="16" s="1"/>
  <c r="F15" i="16"/>
  <c r="H15" i="16" s="1"/>
  <c r="G14" i="16"/>
  <c r="H14" i="16" s="1"/>
  <c r="G13" i="16"/>
  <c r="F12" i="16"/>
  <c r="H12" i="16" s="1"/>
  <c r="F10" i="16"/>
  <c r="H10" i="16" s="1"/>
  <c r="F47" i="15"/>
  <c r="H47" i="15" s="1"/>
  <c r="H46" i="15"/>
  <c r="F45" i="15"/>
  <c r="H45" i="15" s="1"/>
  <c r="F44" i="15"/>
  <c r="H44" i="15" s="1"/>
  <c r="F43" i="15"/>
  <c r="H43" i="15" s="1"/>
  <c r="F42" i="15"/>
  <c r="H42" i="15" s="1"/>
  <c r="F41" i="15"/>
  <c r="H41" i="15" s="1"/>
  <c r="G40" i="15"/>
  <c r="H40" i="15" s="1"/>
  <c r="G39" i="15"/>
  <c r="H39" i="15" s="1"/>
  <c r="F38" i="15"/>
  <c r="H38" i="15" s="1"/>
  <c r="G37" i="15"/>
  <c r="H37" i="15" s="1"/>
  <c r="G36" i="15"/>
  <c r="H36" i="15" s="1"/>
  <c r="F35" i="15"/>
  <c r="H35" i="15" s="1"/>
  <c r="G34" i="15"/>
  <c r="H34" i="15" s="1"/>
  <c r="F33" i="15"/>
  <c r="H33" i="15" s="1"/>
  <c r="F32" i="15"/>
  <c r="H32" i="15" s="1"/>
  <c r="G31" i="15"/>
  <c r="H31" i="15" s="1"/>
  <c r="F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F23" i="15"/>
  <c r="H23" i="15" s="1"/>
  <c r="G22" i="15"/>
  <c r="H22" i="15" s="1"/>
  <c r="G21" i="15"/>
  <c r="H21" i="15" s="1"/>
  <c r="G20" i="15"/>
  <c r="H20" i="15" s="1"/>
  <c r="F19" i="15"/>
  <c r="H19" i="15" s="1"/>
  <c r="G18" i="15"/>
  <c r="H18" i="15" s="1"/>
  <c r="G17" i="15"/>
  <c r="H17" i="15" s="1"/>
  <c r="F16" i="15"/>
  <c r="H15" i="15"/>
  <c r="F14" i="15"/>
  <c r="H14" i="15" s="1"/>
  <c r="F11" i="15"/>
  <c r="H11" i="15" s="1"/>
  <c r="F47" i="14"/>
  <c r="H47" i="14" s="1"/>
  <c r="H46" i="14"/>
  <c r="F45" i="14"/>
  <c r="H45" i="14" s="1"/>
  <c r="F44" i="14"/>
  <c r="H44" i="14" s="1"/>
  <c r="F43" i="14"/>
  <c r="H43" i="14" s="1"/>
  <c r="F42" i="14"/>
  <c r="H42" i="14" s="1"/>
  <c r="F41" i="14"/>
  <c r="H41" i="14" s="1"/>
  <c r="G40" i="14"/>
  <c r="H40" i="14" s="1"/>
  <c r="G39" i="14"/>
  <c r="H39" i="14" s="1"/>
  <c r="F38" i="14"/>
  <c r="G37" i="14"/>
  <c r="H37" i="14" s="1"/>
  <c r="G36" i="14"/>
  <c r="H36" i="14" s="1"/>
  <c r="F35" i="14"/>
  <c r="H35" i="14" s="1"/>
  <c r="G34" i="14"/>
  <c r="H34" i="14" s="1"/>
  <c r="F33" i="14"/>
  <c r="H33" i="14" s="1"/>
  <c r="F32" i="14"/>
  <c r="H32" i="14" s="1"/>
  <c r="G31" i="14"/>
  <c r="H31" i="14" s="1"/>
  <c r="F30" i="14"/>
  <c r="H30" i="14" s="1"/>
  <c r="G29" i="14"/>
  <c r="G28" i="14"/>
  <c r="H28" i="14" s="1"/>
  <c r="G27" i="14"/>
  <c r="H27" i="14" s="1"/>
  <c r="G26" i="14"/>
  <c r="H26" i="14" s="1"/>
  <c r="G25" i="14"/>
  <c r="H25" i="14" s="1"/>
  <c r="G24" i="14"/>
  <c r="H24" i="14" s="1"/>
  <c r="F23" i="14"/>
  <c r="H23" i="14" s="1"/>
  <c r="G22" i="14"/>
  <c r="H22" i="14" s="1"/>
  <c r="G21" i="14"/>
  <c r="H21" i="14" s="1"/>
  <c r="G20" i="14"/>
  <c r="H20" i="14" s="1"/>
  <c r="F19" i="14"/>
  <c r="H19" i="14" s="1"/>
  <c r="G18" i="14"/>
  <c r="H18" i="14" s="1"/>
  <c r="G17" i="14"/>
  <c r="H17" i="14" s="1"/>
  <c r="F16" i="14"/>
  <c r="H16" i="14" s="1"/>
  <c r="G15" i="14"/>
  <c r="H15" i="14" s="1"/>
  <c r="F14" i="14"/>
  <c r="H14" i="14" s="1"/>
  <c r="F11" i="14"/>
  <c r="H11" i="14" s="1"/>
  <c r="F18" i="13"/>
  <c r="H18" i="13" s="1"/>
  <c r="H17" i="13"/>
  <c r="F16" i="13"/>
  <c r="H16" i="13" s="1"/>
  <c r="F15" i="13"/>
  <c r="H15" i="13" s="1"/>
  <c r="G14" i="13"/>
  <c r="H14" i="13" s="1"/>
  <c r="G13" i="13"/>
  <c r="G20" i="13" s="1"/>
  <c r="D20" i="23" s="1"/>
  <c r="F12" i="13"/>
  <c r="H12" i="13" s="1"/>
  <c r="F47" i="12"/>
  <c r="H47" i="12" s="1"/>
  <c r="H46" i="12"/>
  <c r="F45" i="12"/>
  <c r="H45" i="12" s="1"/>
  <c r="F44" i="12"/>
  <c r="H44" i="12" s="1"/>
  <c r="F43" i="12"/>
  <c r="H43" i="12" s="1"/>
  <c r="F42" i="12"/>
  <c r="H42" i="12" s="1"/>
  <c r="F41" i="12"/>
  <c r="H41" i="12" s="1"/>
  <c r="G40" i="12"/>
  <c r="H40" i="12" s="1"/>
  <c r="G39" i="12"/>
  <c r="H39" i="12" s="1"/>
  <c r="F38" i="12"/>
  <c r="H38" i="12" s="1"/>
  <c r="G37" i="12"/>
  <c r="H37" i="12" s="1"/>
  <c r="G36" i="12"/>
  <c r="H36" i="12" s="1"/>
  <c r="F35" i="12"/>
  <c r="H35" i="12" s="1"/>
  <c r="G34" i="12"/>
  <c r="H34" i="12" s="1"/>
  <c r="F33" i="12"/>
  <c r="H33" i="12" s="1"/>
  <c r="F32" i="12"/>
  <c r="H32" i="12" s="1"/>
  <c r="G31" i="12"/>
  <c r="H31" i="12" s="1"/>
  <c r="F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F23" i="12"/>
  <c r="H23" i="12" s="1"/>
  <c r="G22" i="12"/>
  <c r="H22" i="12" s="1"/>
  <c r="G21" i="12"/>
  <c r="H21" i="12" s="1"/>
  <c r="G20" i="12"/>
  <c r="H20" i="12" s="1"/>
  <c r="F19" i="12"/>
  <c r="G18" i="12"/>
  <c r="H18" i="12" s="1"/>
  <c r="G17" i="12"/>
  <c r="H17" i="12" s="1"/>
  <c r="F16" i="12"/>
  <c r="H16" i="12" s="1"/>
  <c r="G15" i="12"/>
  <c r="H15" i="12" s="1"/>
  <c r="F14" i="12"/>
  <c r="H14" i="12" s="1"/>
  <c r="F11" i="12"/>
  <c r="H11" i="12" s="1"/>
  <c r="F10" i="12"/>
  <c r="H10" i="12" s="1"/>
  <c r="F18" i="11"/>
  <c r="H18" i="11" s="1"/>
  <c r="H17" i="11"/>
  <c r="F16" i="11"/>
  <c r="H16" i="11" s="1"/>
  <c r="F15" i="11"/>
  <c r="H15" i="11" s="1"/>
  <c r="G14" i="11"/>
  <c r="H14" i="11" s="1"/>
  <c r="G13" i="11"/>
  <c r="H13" i="11" s="1"/>
  <c r="F12" i="11"/>
  <c r="H12" i="11" s="1"/>
  <c r="H10" i="11"/>
  <c r="H51" i="10"/>
  <c r="H50" i="10"/>
  <c r="F49" i="10"/>
  <c r="H49" i="10" s="1"/>
  <c r="F48" i="10"/>
  <c r="H48" i="10" s="1"/>
  <c r="F47" i="10"/>
  <c r="H47" i="10" s="1"/>
  <c r="F46" i="10"/>
  <c r="H46" i="10" s="1"/>
  <c r="F45" i="10"/>
  <c r="H45" i="10" s="1"/>
  <c r="G44" i="10"/>
  <c r="H44" i="10" s="1"/>
  <c r="G43" i="10"/>
  <c r="H43" i="10" s="1"/>
  <c r="H42" i="10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F35" i="10"/>
  <c r="H35" i="10" s="1"/>
  <c r="G34" i="10"/>
  <c r="H34" i="10" s="1"/>
  <c r="F33" i="10"/>
  <c r="H33" i="10" s="1"/>
  <c r="F32" i="10"/>
  <c r="H32" i="10" s="1"/>
  <c r="G31" i="10"/>
  <c r="H31" i="10" s="1"/>
  <c r="F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F23" i="10"/>
  <c r="H23" i="10" s="1"/>
  <c r="G22" i="10"/>
  <c r="H22" i="10" s="1"/>
  <c r="G21" i="10"/>
  <c r="H21" i="10" s="1"/>
  <c r="G20" i="10"/>
  <c r="H20" i="10" s="1"/>
  <c r="F19" i="10"/>
  <c r="H19" i="10" s="1"/>
  <c r="G18" i="10"/>
  <c r="H18" i="10" s="1"/>
  <c r="G17" i="10"/>
  <c r="H17" i="10" s="1"/>
  <c r="F16" i="10"/>
  <c r="H16" i="10" s="1"/>
  <c r="G15" i="10"/>
  <c r="F14" i="10"/>
  <c r="H14" i="10" s="1"/>
  <c r="F11" i="10"/>
  <c r="H11" i="10" s="1"/>
  <c r="F47" i="8"/>
  <c r="H47" i="8" s="1"/>
  <c r="H46" i="8"/>
  <c r="F45" i="8"/>
  <c r="H45" i="8" s="1"/>
  <c r="F44" i="8"/>
  <c r="H44" i="8" s="1"/>
  <c r="F43" i="8"/>
  <c r="H43" i="8" s="1"/>
  <c r="F42" i="8"/>
  <c r="H42" i="8" s="1"/>
  <c r="F41" i="8"/>
  <c r="H41" i="8" s="1"/>
  <c r="G40" i="8"/>
  <c r="H40" i="8" s="1"/>
  <c r="G39" i="8"/>
  <c r="H39" i="8" s="1"/>
  <c r="F38" i="8"/>
  <c r="H38" i="8" s="1"/>
  <c r="G37" i="8"/>
  <c r="H37" i="8" s="1"/>
  <c r="G36" i="8"/>
  <c r="H36" i="8"/>
  <c r="F35" i="8"/>
  <c r="H35" i="8" s="1"/>
  <c r="G34" i="8"/>
  <c r="H34" i="8" s="1"/>
  <c r="F33" i="8"/>
  <c r="H33" i="8" s="1"/>
  <c r="F32" i="8"/>
  <c r="H32" i="8" s="1"/>
  <c r="G31" i="8"/>
  <c r="H31" i="8" s="1"/>
  <c r="F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F23" i="8"/>
  <c r="H23" i="8" s="1"/>
  <c r="G22" i="8"/>
  <c r="H22" i="8" s="1"/>
  <c r="G21" i="8"/>
  <c r="H21" i="8" s="1"/>
  <c r="G20" i="8"/>
  <c r="H20" i="8" s="1"/>
  <c r="F19" i="8"/>
  <c r="H19" i="8" s="1"/>
  <c r="G18" i="8"/>
  <c r="H18" i="8"/>
  <c r="G17" i="8"/>
  <c r="H17" i="8" s="1"/>
  <c r="F16" i="8"/>
  <c r="H16" i="8" s="1"/>
  <c r="G15" i="8"/>
  <c r="H15" i="8" s="1"/>
  <c r="F14" i="8"/>
  <c r="H14" i="8" s="1"/>
  <c r="F11" i="8"/>
  <c r="H11" i="8" s="1"/>
  <c r="F47" i="7"/>
  <c r="H47" i="7" s="1"/>
  <c r="H46" i="7"/>
  <c r="F45" i="7"/>
  <c r="H45" i="7" s="1"/>
  <c r="F44" i="7"/>
  <c r="H44" i="7" s="1"/>
  <c r="F43" i="7"/>
  <c r="H43" i="7"/>
  <c r="F42" i="7"/>
  <c r="H42" i="7" s="1"/>
  <c r="F41" i="7"/>
  <c r="H41" i="7" s="1"/>
  <c r="G40" i="7"/>
  <c r="H40" i="7" s="1"/>
  <c r="G39" i="7"/>
  <c r="H39" i="7" s="1"/>
  <c r="F38" i="7"/>
  <c r="H38" i="7" s="1"/>
  <c r="G37" i="7"/>
  <c r="H37" i="7" s="1"/>
  <c r="G36" i="7"/>
  <c r="H36" i="7" s="1"/>
  <c r="F35" i="7"/>
  <c r="H35" i="7" s="1"/>
  <c r="G34" i="7"/>
  <c r="H34" i="7" s="1"/>
  <c r="F33" i="7"/>
  <c r="H33" i="7" s="1"/>
  <c r="F32" i="7"/>
  <c r="H32" i="7" s="1"/>
  <c r="G31" i="7"/>
  <c r="H31" i="7" s="1"/>
  <c r="F30" i="7"/>
  <c r="H30" i="7" s="1"/>
  <c r="G29" i="7"/>
  <c r="H29" i="7" s="1"/>
  <c r="G28" i="7"/>
  <c r="H28" i="7"/>
  <c r="G27" i="7"/>
  <c r="H27" i="7" s="1"/>
  <c r="G26" i="7"/>
  <c r="H26" i="7" s="1"/>
  <c r="G25" i="7"/>
  <c r="H25" i="7" s="1"/>
  <c r="G24" i="7"/>
  <c r="H24" i="7" s="1"/>
  <c r="F23" i="7"/>
  <c r="H23" i="7" s="1"/>
  <c r="G22" i="7"/>
  <c r="H22" i="7" s="1"/>
  <c r="G21" i="7"/>
  <c r="H21" i="7" s="1"/>
  <c r="G20" i="7"/>
  <c r="H20" i="7" s="1"/>
  <c r="F19" i="7"/>
  <c r="H19" i="7" s="1"/>
  <c r="G18" i="7"/>
  <c r="H18" i="7" s="1"/>
  <c r="G17" i="7"/>
  <c r="H17" i="7" s="1"/>
  <c r="F16" i="7"/>
  <c r="H16" i="7" s="1"/>
  <c r="G15" i="7"/>
  <c r="H15" i="7" s="1"/>
  <c r="F14" i="7"/>
  <c r="H14" i="7" s="1"/>
  <c r="F11" i="7"/>
  <c r="H11" i="7"/>
  <c r="F49" i="6"/>
  <c r="H49" i="6" s="1"/>
  <c r="H48" i="6"/>
  <c r="F47" i="6"/>
  <c r="H47" i="6" s="1"/>
  <c r="F46" i="6"/>
  <c r="H46" i="6" s="1"/>
  <c r="F45" i="6"/>
  <c r="H45" i="6"/>
  <c r="F44" i="6"/>
  <c r="H44" i="6" s="1"/>
  <c r="F43" i="6"/>
  <c r="H43" i="6" s="1"/>
  <c r="G42" i="6"/>
  <c r="H42" i="6" s="1"/>
  <c r="G41" i="6"/>
  <c r="H41" i="6" s="1"/>
  <c r="F40" i="6"/>
  <c r="G39" i="6"/>
  <c r="H39" i="6" s="1"/>
  <c r="G38" i="6"/>
  <c r="H38" i="6" s="1"/>
  <c r="G37" i="6"/>
  <c r="H37" i="6" s="1"/>
  <c r="F36" i="6"/>
  <c r="H36" i="6" s="1"/>
  <c r="G35" i="6"/>
  <c r="H35" i="6" s="1"/>
  <c r="F34" i="6"/>
  <c r="H34" i="6" s="1"/>
  <c r="F33" i="6"/>
  <c r="H33" i="6" s="1"/>
  <c r="G32" i="6"/>
  <c r="H32" i="6" s="1"/>
  <c r="G31" i="6"/>
  <c r="H31" i="6" s="1"/>
  <c r="F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F23" i="6"/>
  <c r="H23" i="6" s="1"/>
  <c r="G22" i="6"/>
  <c r="H22" i="6" s="1"/>
  <c r="G21" i="6"/>
  <c r="H21" i="6"/>
  <c r="G20" i="6"/>
  <c r="H20" i="6" s="1"/>
  <c r="F19" i="6"/>
  <c r="H19" i="6" s="1"/>
  <c r="G18" i="6"/>
  <c r="H18" i="6" s="1"/>
  <c r="G17" i="6"/>
  <c r="H17" i="6" s="1"/>
  <c r="F16" i="6"/>
  <c r="H16" i="6" s="1"/>
  <c r="G15" i="6"/>
  <c r="F14" i="6"/>
  <c r="H14" i="6" s="1"/>
  <c r="F11" i="6"/>
  <c r="H11" i="6" s="1"/>
  <c r="H49" i="5"/>
  <c r="H48" i="5"/>
  <c r="F47" i="5"/>
  <c r="H47" i="5" s="1"/>
  <c r="F46" i="5"/>
  <c r="H46" i="5" s="1"/>
  <c r="F45" i="5"/>
  <c r="H45" i="5" s="1"/>
  <c r="F44" i="5"/>
  <c r="H44" i="5" s="1"/>
  <c r="F43" i="5"/>
  <c r="H43" i="5" s="1"/>
  <c r="G42" i="5"/>
  <c r="H42" i="5" s="1"/>
  <c r="G41" i="5"/>
  <c r="H41" i="5" s="1"/>
  <c r="F40" i="5"/>
  <c r="H40" i="5" s="1"/>
  <c r="G39" i="5"/>
  <c r="H39" i="5" s="1"/>
  <c r="G38" i="5"/>
  <c r="H38" i="5" s="1"/>
  <c r="G37" i="5"/>
  <c r="H37" i="5" s="1"/>
  <c r="G36" i="5"/>
  <c r="H36" i="5" s="1"/>
  <c r="F35" i="5"/>
  <c r="H35" i="5" s="1"/>
  <c r="G34" i="5"/>
  <c r="H34" i="5" s="1"/>
  <c r="F33" i="5"/>
  <c r="H33" i="5" s="1"/>
  <c r="F32" i="5"/>
  <c r="G31" i="5"/>
  <c r="H31" i="5" s="1"/>
  <c r="F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H23" i="5"/>
  <c r="G22" i="5"/>
  <c r="H22" i="5" s="1"/>
  <c r="G21" i="5"/>
  <c r="H21" i="5" s="1"/>
  <c r="G20" i="5"/>
  <c r="H20" i="5" s="1"/>
  <c r="F19" i="5"/>
  <c r="H19" i="5" s="1"/>
  <c r="G18" i="5"/>
  <c r="H18" i="5" s="1"/>
  <c r="G17" i="5"/>
  <c r="H17" i="5" s="1"/>
  <c r="F16" i="5"/>
  <c r="F14" i="5"/>
  <c r="H14" i="5" s="1"/>
  <c r="F11" i="5"/>
  <c r="H11" i="5" s="1"/>
  <c r="F51" i="4"/>
  <c r="H51" i="4" s="1"/>
  <c r="H50" i="4"/>
  <c r="H49" i="4"/>
  <c r="F48" i="4"/>
  <c r="H48" i="4" s="1"/>
  <c r="F47" i="4"/>
  <c r="H47" i="4" s="1"/>
  <c r="F46" i="4"/>
  <c r="H46" i="4" s="1"/>
  <c r="F45" i="4"/>
  <c r="H45" i="4" s="1"/>
  <c r="G44" i="4"/>
  <c r="H44" i="4" s="1"/>
  <c r="G43" i="4"/>
  <c r="H43" i="4" s="1"/>
  <c r="F42" i="4"/>
  <c r="H42" i="4" s="1"/>
  <c r="G41" i="4"/>
  <c r="H41" i="4" s="1"/>
  <c r="G40" i="4"/>
  <c r="H40" i="4" s="1"/>
  <c r="G39" i="4"/>
  <c r="H39" i="4" s="1"/>
  <c r="G37" i="4"/>
  <c r="H37" i="4" s="1"/>
  <c r="F36" i="4"/>
  <c r="H36" i="4" s="1"/>
  <c r="H35" i="4"/>
  <c r="F34" i="4"/>
  <c r="H34" i="4" s="1"/>
  <c r="F33" i="4"/>
  <c r="H33" i="4" s="1"/>
  <c r="G32" i="4"/>
  <c r="H32" i="4" s="1"/>
  <c r="F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F23" i="4"/>
  <c r="H23" i="4" s="1"/>
  <c r="G22" i="4"/>
  <c r="H22" i="4" s="1"/>
  <c r="G21" i="4"/>
  <c r="H21" i="4" s="1"/>
  <c r="G20" i="4"/>
  <c r="H20" i="4" s="1"/>
  <c r="F19" i="4"/>
  <c r="G18" i="4"/>
  <c r="H18" i="4" s="1"/>
  <c r="G17" i="4"/>
  <c r="H17" i="4" s="1"/>
  <c r="F16" i="4"/>
  <c r="H16" i="4" s="1"/>
  <c r="G15" i="4"/>
  <c r="H15" i="4" s="1"/>
  <c r="F14" i="4"/>
  <c r="H14" i="4" s="1"/>
  <c r="F11" i="4"/>
  <c r="H25" i="21"/>
  <c r="E27" i="23" s="1"/>
  <c r="G24" i="21"/>
  <c r="D27" i="23" s="1"/>
  <c r="H21" i="20"/>
  <c r="H22" i="20" s="1"/>
  <c r="G20" i="20"/>
  <c r="D26" i="23" s="1"/>
  <c r="D10" i="18"/>
  <c r="H10" i="18" s="1"/>
  <c r="D12" i="18"/>
  <c r="D10" i="17"/>
  <c r="F10" i="17" s="1"/>
  <c r="H10" i="17" s="1"/>
  <c r="D12" i="17"/>
  <c r="F12" i="17" s="1"/>
  <c r="D10" i="16"/>
  <c r="D11" i="16" s="1"/>
  <c r="F11" i="16" s="1"/>
  <c r="D10" i="15"/>
  <c r="F10" i="15" s="1"/>
  <c r="H10" i="15" s="1"/>
  <c r="D12" i="15"/>
  <c r="F12" i="15" s="1"/>
  <c r="H12" i="15" s="1"/>
  <c r="D10" i="14"/>
  <c r="F10" i="14" s="1"/>
  <c r="H10" i="14" s="1"/>
  <c r="D12" i="14"/>
  <c r="F12" i="14" s="1"/>
  <c r="H12" i="14" s="1"/>
  <c r="D10" i="13"/>
  <c r="D11" i="13" s="1"/>
  <c r="F11" i="13" s="1"/>
  <c r="H11" i="13" s="1"/>
  <c r="D10" i="11"/>
  <c r="D11" i="11"/>
  <c r="F11" i="11" s="1"/>
  <c r="H11" i="11" s="1"/>
  <c r="D10" i="10"/>
  <c r="D12" i="10"/>
  <c r="D10" i="12"/>
  <c r="D12" i="12"/>
  <c r="F12" i="12" s="1"/>
  <c r="H12" i="12" s="1"/>
  <c r="D10" i="8"/>
  <c r="F10" i="8" s="1"/>
  <c r="H10" i="8" s="1"/>
  <c r="D12" i="8"/>
  <c r="D12" i="7"/>
  <c r="H12" i="7" s="1"/>
  <c r="D10" i="7"/>
  <c r="F10" i="7" s="1"/>
  <c r="D10" i="6"/>
  <c r="D12" i="6"/>
  <c r="F12" i="6" s="1"/>
  <c r="H12" i="6" s="1"/>
  <c r="D12" i="5"/>
  <c r="D13" i="5" s="1"/>
  <c r="F13" i="5" s="1"/>
  <c r="H13" i="5" s="1"/>
  <c r="D12" i="4"/>
  <c r="F12" i="4" s="1"/>
  <c r="H12" i="4" s="1"/>
  <c r="D10" i="4"/>
  <c r="H10" i="4" s="1"/>
  <c r="D38" i="4"/>
  <c r="F38" i="4" s="1"/>
  <c r="H38" i="4" s="1"/>
  <c r="D10" i="5"/>
  <c r="F10" i="5" s="1"/>
  <c r="H11" i="4" l="1"/>
  <c r="E26" i="23"/>
  <c r="H13" i="16"/>
  <c r="H21" i="16" s="1"/>
  <c r="E23" i="23" s="1"/>
  <c r="G20" i="16"/>
  <c r="D23" i="23" s="1"/>
  <c r="H15" i="10"/>
  <c r="G53" i="10"/>
  <c r="D17" i="23" s="1"/>
  <c r="H10" i="10"/>
  <c r="H15" i="6"/>
  <c r="G51" i="6"/>
  <c r="D14" i="23" s="1"/>
  <c r="H10" i="6"/>
  <c r="H32" i="5"/>
  <c r="D13" i="8"/>
  <c r="F13" i="8" s="1"/>
  <c r="H13" i="8" s="1"/>
  <c r="H10" i="5"/>
  <c r="D13" i="4"/>
  <c r="F13" i="4" s="1"/>
  <c r="H13" i="4" s="1"/>
  <c r="H13" i="13"/>
  <c r="G49" i="8"/>
  <c r="D16" i="23" s="1"/>
  <c r="H10" i="7"/>
  <c r="H11" i="16"/>
  <c r="F19" i="16"/>
  <c r="C23" i="23" s="1"/>
  <c r="F19" i="11"/>
  <c r="C18" i="23" s="1"/>
  <c r="G49" i="7"/>
  <c r="D15" i="23" s="1"/>
  <c r="D13" i="18"/>
  <c r="F13" i="18" s="1"/>
  <c r="H13" i="18" s="1"/>
  <c r="F10" i="13"/>
  <c r="H10" i="13" s="1"/>
  <c r="H26" i="21"/>
  <c r="D13" i="7"/>
  <c r="F13" i="7" s="1"/>
  <c r="H13" i="7" s="1"/>
  <c r="D13" i="10"/>
  <c r="F13" i="10" s="1"/>
  <c r="H13" i="10" s="1"/>
  <c r="D13" i="15"/>
  <c r="F13" i="15" s="1"/>
  <c r="H13" i="15" s="1"/>
  <c r="G20" i="11"/>
  <c r="D18" i="23" s="1"/>
  <c r="D13" i="12"/>
  <c r="F13" i="12" s="1"/>
  <c r="H13" i="12" s="1"/>
  <c r="F12" i="18"/>
  <c r="H12" i="18" s="1"/>
  <c r="H14" i="18"/>
  <c r="H12" i="17"/>
  <c r="D13" i="17"/>
  <c r="F13" i="17" s="1"/>
  <c r="H13" i="17" s="1"/>
  <c r="G49" i="15"/>
  <c r="D22" i="23" s="1"/>
  <c r="D13" i="14"/>
  <c r="F13" i="14" s="1"/>
  <c r="H13" i="14" s="1"/>
  <c r="G49" i="14"/>
  <c r="D21" i="23" s="1"/>
  <c r="H29" i="14"/>
  <c r="G49" i="12"/>
  <c r="D19" i="23" s="1"/>
  <c r="F12" i="10"/>
  <c r="H12" i="10" s="1"/>
  <c r="F12" i="8"/>
  <c r="H12" i="8" s="1"/>
  <c r="H50" i="8" s="1"/>
  <c r="H51" i="8" s="1"/>
  <c r="D13" i="6"/>
  <c r="F13" i="6" s="1"/>
  <c r="H13" i="6" s="1"/>
  <c r="F12" i="5"/>
  <c r="H12" i="5" s="1"/>
  <c r="H16" i="15"/>
  <c r="H38" i="14"/>
  <c r="H19" i="12"/>
  <c r="H40" i="6"/>
  <c r="H16" i="5"/>
  <c r="H19" i="4"/>
  <c r="G51" i="5"/>
  <c r="D13" i="23" s="1"/>
  <c r="G38" i="18"/>
  <c r="D25" i="23" s="1"/>
  <c r="G43" i="17"/>
  <c r="D24" i="23" s="1"/>
  <c r="H21" i="11"/>
  <c r="E18" i="23" s="1"/>
  <c r="G53" i="4"/>
  <c r="D12" i="23" s="1"/>
  <c r="H21" i="13" l="1"/>
  <c r="E20" i="23" s="1"/>
  <c r="F50" i="5"/>
  <c r="C13" i="23" s="1"/>
  <c r="F52" i="4"/>
  <c r="C12" i="23" s="1"/>
  <c r="F52" i="10"/>
  <c r="C17" i="23" s="1"/>
  <c r="H50" i="7"/>
  <c r="H51" i="7" s="1"/>
  <c r="F50" i="6"/>
  <c r="C14" i="23" s="1"/>
  <c r="H54" i="10"/>
  <c r="E17" i="23" s="1"/>
  <c r="H54" i="4"/>
  <c r="H55" i="4" s="1"/>
  <c r="F19" i="13"/>
  <c r="C20" i="23" s="1"/>
  <c r="H50" i="15"/>
  <c r="H51" i="15" s="1"/>
  <c r="F48" i="15"/>
  <c r="C22" i="23" s="1"/>
  <c r="F48" i="7"/>
  <c r="C15" i="23" s="1"/>
  <c r="F48" i="12"/>
  <c r="C19" i="23" s="1"/>
  <c r="H50" i="12"/>
  <c r="H51" i="12" s="1"/>
  <c r="H44" i="17"/>
  <c r="E24" i="23" s="1"/>
  <c r="F37" i="18"/>
  <c r="C25" i="23" s="1"/>
  <c r="H39" i="18"/>
  <c r="E25" i="23" s="1"/>
  <c r="F42" i="17"/>
  <c r="C24" i="23" s="1"/>
  <c r="F48" i="14"/>
  <c r="C21" i="23" s="1"/>
  <c r="H50" i="14"/>
  <c r="H51" i="14" s="1"/>
  <c r="F48" i="8"/>
  <c r="C16" i="23" s="1"/>
  <c r="H52" i="6"/>
  <c r="E14" i="23" s="1"/>
  <c r="H52" i="5"/>
  <c r="H22" i="11"/>
  <c r="E16" i="23"/>
  <c r="H22" i="16"/>
  <c r="D29" i="23"/>
  <c r="H22" i="13" l="1"/>
  <c r="E15" i="23"/>
  <c r="H53" i="5"/>
  <c r="E13" i="23"/>
  <c r="H55" i="10"/>
  <c r="E12" i="23"/>
  <c r="E22" i="23"/>
  <c r="E19" i="23"/>
  <c r="H45" i="17"/>
  <c r="H40" i="18"/>
  <c r="E21" i="23"/>
  <c r="H53" i="6"/>
  <c r="C28" i="23"/>
  <c r="E30" i="23" l="1"/>
  <c r="E31" i="23" s="1"/>
</calcChain>
</file>

<file path=xl/sharedStrings.xml><?xml version="1.0" encoding="utf-8"?>
<sst xmlns="http://schemas.openxmlformats.org/spreadsheetml/2006/main" count="2234" uniqueCount="141">
  <si>
    <t>1x100W,LED,ECG FIX,12.500 lm,5000 K,70,w/o accessories,BLACK RAL 9017</t>
  </si>
  <si>
    <t>Rúrka tuhá elektroinštalačná z PVC typ 1540, uložená pevne</t>
  </si>
  <si>
    <t>m</t>
  </si>
  <si>
    <t>Popis položky</t>
  </si>
  <si>
    <t>Typ</t>
  </si>
  <si>
    <t>M</t>
  </si>
  <si>
    <t>Množstvo</t>
  </si>
  <si>
    <t>J. cena indexová</t>
  </si>
  <si>
    <t>Celková cena</t>
  </si>
  <si>
    <t>P</t>
  </si>
  <si>
    <t>Rúrka tuhá hrdlová PVC 1540 KA, D 40, KOPOS</t>
  </si>
  <si>
    <t>Káblový rošt šírky 400 mm, pre voľné i pevné uloženie káblov</t>
  </si>
  <si>
    <t>Rošt s priečkou pozinkovaný NIEDAX Rz 40/300 dĺžka 3 m</t>
  </si>
  <si>
    <t>ks</t>
  </si>
  <si>
    <t>Koleno pozinkované pre rošt NIEDAX KRz 40 uhol 45°</t>
  </si>
  <si>
    <t>Káblový žľab Mars, pozink. vrátane príslušenstva, 40/40 mm bez veka a podpery</t>
  </si>
  <si>
    <t>Koleno 90° pre káblový žlab MARS 40x20 mm</t>
  </si>
  <si>
    <t>Spojovacia sada pre káblový žlab MARS M6</t>
  </si>
  <si>
    <t>súb.</t>
  </si>
  <si>
    <t>Žľab 40/40 drôtený</t>
  </si>
  <si>
    <t>Káblový žľab Mars, pozink. vrátane príslušenstva, 250/50 mm vrátane veka a podpery</t>
  </si>
  <si>
    <t>Žlab káblový MARS 250x50 mm</t>
  </si>
  <si>
    <t>Koleno vnútorné pre káblový žlab MARS 250x50 mm</t>
  </si>
  <si>
    <t>T-kus pre káblový žlab MARS 3x250x50 mm</t>
  </si>
  <si>
    <t>Odbočný T-diel pre káblový žlab MARS 250x50 mm</t>
  </si>
  <si>
    <t>Nosník pre káblový žlab MARS 250 mm</t>
  </si>
  <si>
    <t>Zakončenie žľabu MARS 250x50 mm</t>
  </si>
  <si>
    <t>Držiak stropný pre káblový žlab MARS</t>
  </si>
  <si>
    <t>Montáž oceľoplechovej rozvodnice do váhy 50 kg</t>
  </si>
  <si>
    <t>Rozvádzače REL1</t>
  </si>
  <si>
    <t>Montáž svietidla interiérového na strop do 10 kg</t>
  </si>
  <si>
    <t>Kábel medený uložený pevne CYKY 450/750 V 5x2,5</t>
  </si>
  <si>
    <t>Kábel medený CYKY 5x2,5 mm2</t>
  </si>
  <si>
    <t>Kábel medený uložený pevne CYKY 450/750 V 5x4</t>
  </si>
  <si>
    <t>Kábel medený CYKY 5x4 mm2</t>
  </si>
  <si>
    <t>aTDO Steel Standard,1x53W,LED,ECG DALI,Philips,5pTB,7.100 lm,4000 K</t>
  </si>
  <si>
    <t>1x194W,LED,ECG DALI,Tridonic,5pCON,27.500 lm,4000 K,70</t>
  </si>
  <si>
    <t>Východzia revízia</t>
  </si>
  <si>
    <t>Typová skúška rozvádzača</t>
  </si>
  <si>
    <t>Projekt skutočného vyhotovenia</t>
  </si>
  <si>
    <t>Krabicový rozvod. Acidur, upev.na podklad alebo do priprav.lôžka,zapojenie,od- a zaviečk.s 3 vývodmi</t>
  </si>
  <si>
    <t>Krabica Acidur</t>
  </si>
  <si>
    <t>Celková suma bez DPH</t>
  </si>
  <si>
    <t>Celková suma s DPH</t>
  </si>
  <si>
    <t>aTDO Steel Standard,1x42W,LED,ECG DALI,Philips,5pTB,5.650 lm,4000 K</t>
  </si>
  <si>
    <t>aTDO Steel Standard,1x44W,LED,ECG DALI,Philips,5pTB,5.650 lm,4000 K</t>
  </si>
  <si>
    <t>Rozvádzače REL2</t>
  </si>
  <si>
    <t>Rozvádzače REL3</t>
  </si>
  <si>
    <t>Rozvádzače REL4</t>
  </si>
  <si>
    <t>Rozvádzače REL5</t>
  </si>
  <si>
    <t>Rozvádzače REL10</t>
  </si>
  <si>
    <t>1x134W,LED,ECG DALI,Tridonic,5pCON,19.650 lm,4000 K,70</t>
  </si>
  <si>
    <t>1x123W,LED,ECG DALI,Meanwell Europe,5pTB,14.300 lm,4000 K,80</t>
  </si>
  <si>
    <t>Rozvádzače REL6</t>
  </si>
  <si>
    <t>Rozvádzače REL7</t>
  </si>
  <si>
    <t>Rozvádzače REL8</t>
  </si>
  <si>
    <t>Rozvádzače REL9</t>
  </si>
  <si>
    <t>aTDO Steel Standard,1x46W,LED,ECG DALI,Philips,5pTB,5.650 lm,4000 K</t>
  </si>
  <si>
    <t>1x44W,LED,ECG DALI,Tridonic,5pTB,6.050 lm,4000 K,80</t>
  </si>
  <si>
    <t>1x31W,LED,ECG DALI,Tridonic,5pTB,4.250 lm,4000 K,80</t>
  </si>
  <si>
    <t>1x50W,LED,ECG DALI,Tridonic,5pTB,8.200 lm,4000 K,80</t>
  </si>
  <si>
    <t>1x40W,LED,ECG DALI,Tridonic,5pTB,3.500 lm,4000 K,80</t>
  </si>
  <si>
    <t>1x22W,LED,ECG DALI,Tridonic,5pTB,3.100 lm,4000 K,80</t>
  </si>
  <si>
    <t>uEmergency,T014AA0054</t>
  </si>
  <si>
    <t>Rozvádzače REL11, REL12, REL13</t>
  </si>
  <si>
    <t>Káblový žľab plastový 40x20 vrátane veka a príslušenstva</t>
  </si>
  <si>
    <t>Káblový žľab plastový 130x40 vrátane veka a príslušenstva</t>
  </si>
  <si>
    <t xml:space="preserve"> PLASTOVÝ KÁBLOVÝ ŽLAB VRÁTANE VEKA A PRÍSLUŠENSTVA 40x20</t>
  </si>
  <si>
    <t>PLASTOVÝ KÁBLOVÝ ŽLAB VRÁTANE VEKA A PRÍSLUŠENSTVA 130x40</t>
  </si>
  <si>
    <t>Demontáž svietidla</t>
  </si>
  <si>
    <t>Rozvádzače REL14</t>
  </si>
  <si>
    <t>Kábel medený CYKY 5x6 mm2</t>
  </si>
  <si>
    <t>Kábel medený uložený pevne CYKY 450/750 V 5x6</t>
  </si>
  <si>
    <t>Demonáž rozvádzača</t>
  </si>
  <si>
    <t>Jednotka</t>
  </si>
  <si>
    <t>Cena Materiál</t>
  </si>
  <si>
    <t>Cena Práca</t>
  </si>
  <si>
    <t>Celková cena práce</t>
  </si>
  <si>
    <t>Celková cena materiálu</t>
  </si>
  <si>
    <t>O</t>
  </si>
  <si>
    <t>Podružný materiál</t>
  </si>
  <si>
    <t xml:space="preserve">Podiel podružných výkonov </t>
  </si>
  <si>
    <t>%</t>
  </si>
  <si>
    <t>hod</t>
  </si>
  <si>
    <t>2 x Montážna plošina</t>
  </si>
  <si>
    <t>Ukončenie vodičov . vč. zapojenia a vodičovej koncovky do 16 mm2</t>
  </si>
  <si>
    <t xml:space="preserve">Demontáž elektroinštalácie </t>
  </si>
  <si>
    <t>kg</t>
  </si>
  <si>
    <t xml:space="preserve">Odvoz a likvidacia odpadu elektro odpadu </t>
  </si>
  <si>
    <t>Riadiaca jednotka typ 1</t>
  </si>
  <si>
    <t>Riadiaca jednotka typ 2</t>
  </si>
  <si>
    <t>Senzor intenzity externy</t>
  </si>
  <si>
    <t>DALI opakovac</t>
  </si>
  <si>
    <t>Relé modul</t>
  </si>
  <si>
    <t>Tlačidlový panel priemyselný</t>
  </si>
  <si>
    <t>ETH switch</t>
  </si>
  <si>
    <t>Servis WebServer</t>
  </si>
  <si>
    <t>Schémy zapojenia a naprogramovanie svetelnej sústavy</t>
  </si>
  <si>
    <t>riadiaca jednotka typ 1</t>
  </si>
  <si>
    <t>Multisenzory</t>
  </si>
  <si>
    <t>Senzor pohybu kancelária</t>
  </si>
  <si>
    <t>Tlačidlový panel typ 1</t>
  </si>
  <si>
    <t>Tlačidlový panel typ 2</t>
  </si>
  <si>
    <t>Rámik pre tlačidlový panel</t>
  </si>
  <si>
    <t>Senzorová vstupná jednotka</t>
  </si>
  <si>
    <t>Montáž pre senzor</t>
  </si>
  <si>
    <t xml:space="preserve">Senzor pohybu chodba </t>
  </si>
  <si>
    <t>Stavebná časť</t>
  </si>
  <si>
    <t>SO 01 Hala čistiareň odliatkov</t>
  </si>
  <si>
    <t>SO 02 Expedičná hala</t>
  </si>
  <si>
    <t>SO 03 Hala Oceloliatina</t>
  </si>
  <si>
    <t xml:space="preserve">SO 04 Hala drvenie vratu </t>
  </si>
  <si>
    <t>SO 05 Úprava formovacích zmesí</t>
  </si>
  <si>
    <t>SO 06 Formovňa - automatická formovacia linka</t>
  </si>
  <si>
    <t xml:space="preserve">SO 07 Taviareň tvárnej liatiny </t>
  </si>
  <si>
    <t>SO 08 Hala sklad pieskov</t>
  </si>
  <si>
    <t xml:space="preserve">SO 09 Doprávne pásy - hala CT mlyny </t>
  </si>
  <si>
    <t xml:space="preserve">SO 10 Hala taviareň tvárnej liatiny </t>
  </si>
  <si>
    <t xml:space="preserve">SO 11 Stará Hala </t>
  </si>
  <si>
    <t>SO 12 Výbrané haly 1</t>
  </si>
  <si>
    <t>SO 13 Výbrané haly 2 (dopravné pásy)</t>
  </si>
  <si>
    <t xml:space="preserve">SO 14 Administratívné priestory </t>
  </si>
  <si>
    <t xml:space="preserve">Výroba riadenie </t>
  </si>
  <si>
    <t xml:space="preserve">Administratíva riadenie </t>
  </si>
  <si>
    <t xml:space="preserve">Montáž tlačidla </t>
  </si>
  <si>
    <t xml:space="preserve">Dvojtlačidlo - červená, zelená priemyselné </t>
  </si>
  <si>
    <t>N</t>
  </si>
  <si>
    <t>V prípade, že zadanie odkazuje na konkrétne obchodné značky, mená výrobcov alebo typové označenie, môže uchádzač ponúknuť iné ekvivalentné riešenie.</t>
  </si>
  <si>
    <t>Obchodné meno</t>
  </si>
  <si>
    <t>Sídlo</t>
  </si>
  <si>
    <t>Kontaktné údaje na predkadateľa ponuky</t>
  </si>
  <si>
    <t>Tel. kontakt</t>
  </si>
  <si>
    <t>Email</t>
  </si>
  <si>
    <t>Dátum predloženia ponuky</t>
  </si>
  <si>
    <t>Kontaktná osoba</t>
  </si>
  <si>
    <t>Oprávnenosť výdavkov pre projekt (O=oprávnený, N=neoprávnený)</t>
  </si>
  <si>
    <t>Predložením ponuky uchádzač potvrdzuje, že spĺňa požadované technické zadanie a minimálne požadované parametre a že vypracovaná cenová ponuka zodpovedá cenám obvyklým v danom mieste a čase.</t>
  </si>
  <si>
    <t xml:space="preserve">Platnosť ponuky: </t>
  </si>
  <si>
    <t>do</t>
  </si>
  <si>
    <t>Názov a predmet zákazky:  „Osvetlenie zlievarne ZLH Plus, a.s.“</t>
  </si>
  <si>
    <t>Príloha č. 1_Výkaz výmer_osvetlenie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</si>
</sst>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MS Sans Serif"/>
      <family val="2"/>
      <charset val="238"/>
    </font>
    <font>
      <b/>
      <sz val="14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Alignment="0">
      <alignment vertical="top" wrapText="1"/>
      <protection locked="0"/>
    </xf>
    <xf numFmtId="0" fontId="6" fillId="0" borderId="0" applyNumberFormat="0" applyFill="0" applyBorder="0" applyAlignment="0" applyProtection="0"/>
  </cellStyleXfs>
  <cellXfs count="193">
    <xf numFmtId="0" fontId="0" fillId="0" borderId="0" xfId="0"/>
    <xf numFmtId="0" fontId="0" fillId="3" borderId="14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left" vertical="center"/>
    </xf>
    <xf numFmtId="0" fontId="0" fillId="3" borderId="3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horizontal="left"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19" xfId="0" applyFont="1" applyFill="1" applyBorder="1" applyAlignment="1" applyProtection="1">
      <alignment horizontal="left" vertical="center"/>
    </xf>
    <xf numFmtId="0" fontId="0" fillId="4" borderId="1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left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5" borderId="3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9" xfId="0" applyFont="1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4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4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0" fontId="0" fillId="3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2" fontId="0" fillId="0" borderId="41" xfId="0" applyNumberForma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2" fontId="0" fillId="0" borderId="15" xfId="0" applyNumberForma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2" fontId="0" fillId="0" borderId="42" xfId="0" applyNumberFormat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0" fillId="4" borderId="43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left" vertical="center"/>
    </xf>
    <xf numFmtId="44" fontId="0" fillId="2" borderId="40" xfId="0" applyNumberForma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4" fontId="8" fillId="5" borderId="39" xfId="0" applyNumberFormat="1" applyFont="1" applyFill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vertical="center"/>
      <protection locked="0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left" vertical="center" wrapText="1"/>
      <protection locked="0"/>
    </xf>
    <xf numFmtId="0" fontId="12" fillId="0" borderId="35" xfId="0" applyFont="1" applyBorder="1" applyAlignment="1" applyProtection="1">
      <alignment horizontal="left" vertical="center" wrapText="1"/>
      <protection locked="0"/>
    </xf>
    <xf numFmtId="0" fontId="12" fillId="0" borderId="36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5" borderId="21" xfId="0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38" xfId="0" applyFont="1" applyBorder="1" applyAlignment="1" applyProtection="1">
      <alignment vertical="center"/>
      <protection locked="0"/>
    </xf>
    <xf numFmtId="49" fontId="8" fillId="5" borderId="21" xfId="0" applyNumberFormat="1" applyFont="1" applyFill="1" applyBorder="1" applyAlignment="1" applyProtection="1">
      <alignment horizontal="left" vertical="center"/>
      <protection locked="0"/>
    </xf>
    <xf numFmtId="0" fontId="15" fillId="5" borderId="21" xfId="2" applyFont="1" applyFill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left" vertical="center" wrapText="1"/>
      <protection locked="0"/>
    </xf>
    <xf numFmtId="0" fontId="17" fillId="0" borderId="35" xfId="0" applyFont="1" applyBorder="1" applyAlignment="1" applyProtection="1">
      <alignment horizontal="left" vertical="center" wrapTex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 applyProtection="1">
      <alignment horizontal="left" vertical="center" wrapText="1"/>
      <protection locked="0"/>
    </xf>
    <xf numFmtId="0" fontId="16" fillId="5" borderId="34" xfId="0" applyFont="1" applyFill="1" applyBorder="1" applyAlignment="1" applyProtection="1">
      <alignment horizontal="left" vertical="center" wrapText="1"/>
      <protection locked="0"/>
    </xf>
    <xf numFmtId="0" fontId="16" fillId="5" borderId="35" xfId="0" applyFont="1" applyFill="1" applyBorder="1" applyAlignment="1" applyProtection="1">
      <alignment horizontal="left" vertical="center" wrapText="1"/>
      <protection locked="0"/>
    </xf>
    <xf numFmtId="0" fontId="16" fillId="5" borderId="36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44" fontId="0" fillId="2" borderId="11" xfId="0" applyNumberFormat="1" applyFill="1" applyBorder="1" applyAlignment="1" applyProtection="1">
      <alignment horizontal="center" vertical="center"/>
    </xf>
    <xf numFmtId="44" fontId="0" fillId="2" borderId="13" xfId="0" applyNumberForma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left" vertical="center"/>
    </xf>
    <xf numFmtId="0" fontId="0" fillId="0" borderId="18" xfId="0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left" vertical="center"/>
    </xf>
    <xf numFmtId="0" fontId="0" fillId="0" borderId="19" xfId="0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</cellXfs>
  <cellStyles count="3">
    <cellStyle name="Hypertextové prepojenie" xfId="2" builtinId="8"/>
    <cellStyle name="Normal_rozpocet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B8" sqref="B8:E8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7.88671875" style="37" customWidth="1"/>
    <col min="5" max="5" width="22.44140625" style="37" customWidth="1"/>
    <col min="6" max="6" width="9.109375" style="37" customWidth="1"/>
    <col min="7" max="7" width="24.88671875" style="37" customWidth="1"/>
    <col min="8" max="9" width="9.109375" style="37" customWidth="1"/>
    <col min="10" max="16384" width="9.109375" style="37"/>
  </cols>
  <sheetData>
    <row r="1" spans="1:6" ht="41.4" customHeight="1" thickBot="1" x14ac:dyDescent="0.35">
      <c r="A1" s="104" t="s">
        <v>140</v>
      </c>
      <c r="B1" s="105"/>
      <c r="C1" s="105"/>
      <c r="D1" s="105"/>
      <c r="E1" s="106"/>
      <c r="F1" s="43"/>
    </row>
    <row r="2" spans="1:6" s="111" customFormat="1" ht="21" customHeight="1" thickBot="1" x14ac:dyDescent="0.35">
      <c r="A2" s="107" t="s">
        <v>139</v>
      </c>
      <c r="B2" s="108"/>
      <c r="C2" s="108"/>
      <c r="D2" s="108"/>
      <c r="E2" s="109"/>
      <c r="F2" s="110"/>
    </row>
    <row r="3" spans="1:6" ht="63.75" customHeight="1" x14ac:dyDescent="0.3">
      <c r="A3" s="112" t="s">
        <v>133</v>
      </c>
      <c r="B3" s="101"/>
      <c r="C3" s="102"/>
      <c r="D3" s="102"/>
      <c r="E3" s="103"/>
      <c r="F3" s="43"/>
    </row>
    <row r="4" spans="1:6" ht="23.4" customHeight="1" x14ac:dyDescent="0.3">
      <c r="A4" s="113" t="s">
        <v>130</v>
      </c>
      <c r="B4" s="114"/>
      <c r="C4" s="115"/>
      <c r="D4" s="115"/>
      <c r="E4" s="116"/>
      <c r="F4" s="43"/>
    </row>
    <row r="5" spans="1:6" x14ac:dyDescent="0.3">
      <c r="A5" s="117" t="s">
        <v>128</v>
      </c>
      <c r="B5" s="118"/>
      <c r="C5" s="119"/>
      <c r="D5" s="119"/>
      <c r="E5" s="120"/>
      <c r="F5" s="43"/>
    </row>
    <row r="6" spans="1:6" x14ac:dyDescent="0.3">
      <c r="A6" s="117" t="s">
        <v>129</v>
      </c>
      <c r="B6" s="118"/>
      <c r="C6" s="119"/>
      <c r="D6" s="119"/>
      <c r="E6" s="120"/>
      <c r="F6" s="43"/>
    </row>
    <row r="7" spans="1:6" x14ac:dyDescent="0.3">
      <c r="A7" s="117" t="s">
        <v>134</v>
      </c>
      <c r="B7" s="118"/>
      <c r="C7" s="119"/>
      <c r="D7" s="119"/>
      <c r="E7" s="120"/>
      <c r="F7" s="43"/>
    </row>
    <row r="8" spans="1:6" x14ac:dyDescent="0.3">
      <c r="A8" s="117" t="s">
        <v>131</v>
      </c>
      <c r="B8" s="121"/>
      <c r="C8" s="119"/>
      <c r="D8" s="119"/>
      <c r="E8" s="120"/>
      <c r="F8" s="43"/>
    </row>
    <row r="9" spans="1:6" x14ac:dyDescent="0.3">
      <c r="A9" s="117" t="s">
        <v>132</v>
      </c>
      <c r="B9" s="122"/>
      <c r="C9" s="119"/>
      <c r="D9" s="119"/>
      <c r="E9" s="120"/>
      <c r="F9" s="43"/>
    </row>
    <row r="10" spans="1:6" ht="15" thickBot="1" x14ac:dyDescent="0.35">
      <c r="A10" s="123"/>
      <c r="B10" s="124"/>
      <c r="C10" s="124"/>
      <c r="D10" s="124"/>
      <c r="E10" s="125"/>
      <c r="F10" s="43"/>
    </row>
    <row r="11" spans="1:6" ht="28.5" customHeight="1" thickBot="1" x14ac:dyDescent="0.35">
      <c r="A11" s="126" t="s">
        <v>4</v>
      </c>
      <c r="B11" s="127" t="s">
        <v>107</v>
      </c>
      <c r="C11" s="127" t="s">
        <v>76</v>
      </c>
      <c r="D11" s="127" t="s">
        <v>75</v>
      </c>
      <c r="E11" s="128" t="s">
        <v>8</v>
      </c>
      <c r="F11" s="43"/>
    </row>
    <row r="12" spans="1:6" x14ac:dyDescent="0.3">
      <c r="A12" s="78"/>
      <c r="B12" s="79" t="s">
        <v>108</v>
      </c>
      <c r="C12" s="80">
        <f>'SO 01'!F52</f>
        <v>0</v>
      </c>
      <c r="D12" s="81">
        <f>'SO 01'!G53</f>
        <v>0</v>
      </c>
      <c r="E12" s="82">
        <f>'SO 01'!H54</f>
        <v>0</v>
      </c>
      <c r="F12" s="43"/>
    </row>
    <row r="13" spans="1:6" x14ac:dyDescent="0.3">
      <c r="A13" s="1"/>
      <c r="B13" s="8" t="s">
        <v>109</v>
      </c>
      <c r="C13" s="3">
        <f>'SO 02'!F50</f>
        <v>0</v>
      </c>
      <c r="D13" s="6">
        <f>'SO 02'!G51</f>
        <v>0</v>
      </c>
      <c r="E13" s="82">
        <f>'SO 02'!H52</f>
        <v>0</v>
      </c>
      <c r="F13" s="43"/>
    </row>
    <row r="14" spans="1:6" x14ac:dyDescent="0.3">
      <c r="A14" s="1"/>
      <c r="B14" s="8" t="s">
        <v>110</v>
      </c>
      <c r="C14" s="3">
        <f>'SO 03'!F50</f>
        <v>0</v>
      </c>
      <c r="D14" s="6">
        <f>'SO 03'!G51</f>
        <v>0</v>
      </c>
      <c r="E14" s="82">
        <f>'SO 03'!H52</f>
        <v>0</v>
      </c>
      <c r="F14" s="43"/>
    </row>
    <row r="15" spans="1:6" x14ac:dyDescent="0.3">
      <c r="A15" s="1"/>
      <c r="B15" s="8" t="s">
        <v>111</v>
      </c>
      <c r="C15" s="3">
        <f>'SO 04'!F48</f>
        <v>0</v>
      </c>
      <c r="D15" s="6">
        <f>'SO 04'!G49</f>
        <v>0</v>
      </c>
      <c r="E15" s="82">
        <f>'SO 04'!H50</f>
        <v>0</v>
      </c>
      <c r="F15" s="43"/>
    </row>
    <row r="16" spans="1:6" x14ac:dyDescent="0.3">
      <c r="A16" s="1"/>
      <c r="B16" s="8" t="s">
        <v>112</v>
      </c>
      <c r="C16" s="3">
        <f>'SO 05'!F48</f>
        <v>0</v>
      </c>
      <c r="D16" s="6">
        <f>'SO 05'!G49</f>
        <v>0</v>
      </c>
      <c r="E16" s="82">
        <f>'SO 05'!H50</f>
        <v>0</v>
      </c>
      <c r="F16" s="43"/>
    </row>
    <row r="17" spans="1:9" x14ac:dyDescent="0.3">
      <c r="A17" s="1"/>
      <c r="B17" s="8" t="s">
        <v>113</v>
      </c>
      <c r="C17" s="3">
        <f>'SO 06'!F52</f>
        <v>0</v>
      </c>
      <c r="D17" s="6">
        <f>'SO 06'!G53</f>
        <v>0</v>
      </c>
      <c r="E17" s="82">
        <f>'SO 06'!H54</f>
        <v>0</v>
      </c>
      <c r="F17" s="43"/>
    </row>
    <row r="18" spans="1:9" x14ac:dyDescent="0.3">
      <c r="A18" s="1"/>
      <c r="B18" s="8" t="s">
        <v>114</v>
      </c>
      <c r="C18" s="3">
        <f>'SO 07'!F19</f>
        <v>0</v>
      </c>
      <c r="D18" s="6">
        <f>'SO 07'!G20</f>
        <v>0</v>
      </c>
      <c r="E18" s="82">
        <f>'SO 07'!H21</f>
        <v>0</v>
      </c>
      <c r="F18" s="43"/>
    </row>
    <row r="19" spans="1:9" x14ac:dyDescent="0.3">
      <c r="A19" s="1"/>
      <c r="B19" s="8" t="s">
        <v>115</v>
      </c>
      <c r="C19" s="3">
        <f>'SO 08'!F48</f>
        <v>0</v>
      </c>
      <c r="D19" s="6">
        <f>'SO 08'!G49</f>
        <v>0</v>
      </c>
      <c r="E19" s="82">
        <f>'SO 08'!H50</f>
        <v>0</v>
      </c>
      <c r="F19" s="43"/>
    </row>
    <row r="20" spans="1:9" x14ac:dyDescent="0.3">
      <c r="A20" s="1"/>
      <c r="B20" s="8" t="s">
        <v>116</v>
      </c>
      <c r="C20" s="3">
        <f>'SO 09'!F19</f>
        <v>0</v>
      </c>
      <c r="D20" s="6">
        <f>'SO 09'!G20</f>
        <v>0</v>
      </c>
      <c r="E20" s="82">
        <f>'SO 09'!H21</f>
        <v>0</v>
      </c>
      <c r="F20" s="43"/>
    </row>
    <row r="21" spans="1:9" x14ac:dyDescent="0.3">
      <c r="A21" s="1"/>
      <c r="B21" s="8" t="s">
        <v>117</v>
      </c>
      <c r="C21" s="6">
        <f>'SO 10'!F48</f>
        <v>0</v>
      </c>
      <c r="D21" s="6">
        <f>'SO 10'!G49</f>
        <v>0</v>
      </c>
      <c r="E21" s="82">
        <f>'SO 10'!H50</f>
        <v>0</v>
      </c>
      <c r="F21" s="43"/>
    </row>
    <row r="22" spans="1:9" x14ac:dyDescent="0.3">
      <c r="A22" s="1"/>
      <c r="B22" s="8" t="s">
        <v>118</v>
      </c>
      <c r="C22" s="3">
        <f>'SO 11'!F48</f>
        <v>0</v>
      </c>
      <c r="D22" s="6">
        <f>'SO 11'!G49</f>
        <v>0</v>
      </c>
      <c r="E22" s="82">
        <f>'SO 11'!H50</f>
        <v>0</v>
      </c>
      <c r="F22" s="43"/>
    </row>
    <row r="23" spans="1:9" x14ac:dyDescent="0.3">
      <c r="A23" s="1"/>
      <c r="B23" s="8" t="s">
        <v>119</v>
      </c>
      <c r="C23" s="6">
        <f>'SO 12 '!F19</f>
        <v>0</v>
      </c>
      <c r="D23" s="6">
        <f>'SO 12 '!G20</f>
        <v>0</v>
      </c>
      <c r="E23" s="82">
        <f>'SO 12 '!H21</f>
        <v>0</v>
      </c>
      <c r="F23" s="43"/>
    </row>
    <row r="24" spans="1:9" x14ac:dyDescent="0.3">
      <c r="A24" s="1"/>
      <c r="B24" s="8" t="s">
        <v>120</v>
      </c>
      <c r="C24" s="3">
        <f>'SO 13'!F42</f>
        <v>0</v>
      </c>
      <c r="D24" s="6">
        <f>'SO 13'!G43</f>
        <v>0</v>
      </c>
      <c r="E24" s="82">
        <f>'SO 13'!H44</f>
        <v>0</v>
      </c>
      <c r="F24" s="43"/>
    </row>
    <row r="25" spans="1:9" x14ac:dyDescent="0.3">
      <c r="A25" s="1"/>
      <c r="B25" s="83" t="s">
        <v>121</v>
      </c>
      <c r="C25" s="3">
        <f>'SO 14'!F37</f>
        <v>0</v>
      </c>
      <c r="D25" s="75">
        <f>'SO 14'!G38</f>
        <v>0</v>
      </c>
      <c r="E25" s="84">
        <f>'SO 14'!H39</f>
        <v>0</v>
      </c>
      <c r="F25" s="43"/>
    </row>
    <row r="26" spans="1:9" x14ac:dyDescent="0.3">
      <c r="A26" s="1"/>
      <c r="B26" s="83" t="s">
        <v>122</v>
      </c>
      <c r="C26" s="3">
        <v>0</v>
      </c>
      <c r="D26" s="75">
        <f>'Výroba Riadenie'!G20</f>
        <v>0</v>
      </c>
      <c r="E26" s="84">
        <f>'Výroba Riadenie'!H21</f>
        <v>0</v>
      </c>
      <c r="F26" s="43"/>
    </row>
    <row r="27" spans="1:9" ht="15" thickBot="1" x14ac:dyDescent="0.35">
      <c r="A27" s="85"/>
      <c r="B27" s="86" t="s">
        <v>123</v>
      </c>
      <c r="C27" s="87">
        <v>0</v>
      </c>
      <c r="D27" s="88">
        <f>'Administratíva Riadenie'!G24</f>
        <v>0</v>
      </c>
      <c r="E27" s="89">
        <f>'Administratíva Riadenie'!H25</f>
        <v>0</v>
      </c>
      <c r="F27" s="43"/>
    </row>
    <row r="28" spans="1:9" x14ac:dyDescent="0.3">
      <c r="A28" s="21"/>
      <c r="B28" s="22" t="s">
        <v>77</v>
      </c>
      <c r="C28" s="90">
        <f>SUM(C12:C27)</f>
        <v>0</v>
      </c>
      <c r="D28" s="23"/>
      <c r="E28" s="91"/>
      <c r="F28" s="43"/>
    </row>
    <row r="29" spans="1:9" ht="15" thickBot="1" x14ac:dyDescent="0.35">
      <c r="A29" s="24"/>
      <c r="B29" s="25" t="s">
        <v>78</v>
      </c>
      <c r="C29" s="26"/>
      <c r="D29" s="26">
        <f>SUM(D12:D27)</f>
        <v>0</v>
      </c>
      <c r="E29" s="92"/>
      <c r="F29" s="43"/>
    </row>
    <row r="30" spans="1:9" ht="15" thickBot="1" x14ac:dyDescent="0.35">
      <c r="A30" s="27"/>
      <c r="B30" s="93" t="s">
        <v>42</v>
      </c>
      <c r="C30" s="29"/>
      <c r="D30" s="29"/>
      <c r="E30" s="94">
        <f>SUM(E12:E27)</f>
        <v>0</v>
      </c>
      <c r="F30" s="43"/>
    </row>
    <row r="31" spans="1:9" ht="15" thickBot="1" x14ac:dyDescent="0.35">
      <c r="A31" s="27"/>
      <c r="B31" s="93" t="s">
        <v>43</v>
      </c>
      <c r="C31" s="29"/>
      <c r="D31" s="29"/>
      <c r="E31" s="94">
        <f>E30*1.2</f>
        <v>0</v>
      </c>
      <c r="F31" s="43"/>
    </row>
    <row r="32" spans="1:9" ht="15" thickBot="1" x14ac:dyDescent="0.35">
      <c r="A32" s="131"/>
      <c r="B32" s="131"/>
      <c r="C32" s="131"/>
      <c r="D32" s="131"/>
      <c r="E32" s="131"/>
      <c r="F32" s="132"/>
      <c r="G32" s="133"/>
      <c r="H32" s="133"/>
      <c r="I32" s="133"/>
    </row>
    <row r="33" spans="1:10" s="138" customFormat="1" ht="34.950000000000003" customHeight="1" thickBot="1" x14ac:dyDescent="0.35">
      <c r="A33" s="134" t="s">
        <v>127</v>
      </c>
      <c r="B33" s="135"/>
      <c r="C33" s="135"/>
      <c r="D33" s="135"/>
      <c r="E33" s="135"/>
      <c r="F33" s="135"/>
      <c r="G33" s="135"/>
      <c r="H33" s="135"/>
      <c r="I33" s="136"/>
      <c r="J33" s="137"/>
    </row>
    <row r="34" spans="1:10" s="138" customFormat="1" ht="34.200000000000003" customHeight="1" thickBot="1" x14ac:dyDescent="0.35">
      <c r="A34" s="134" t="s">
        <v>136</v>
      </c>
      <c r="B34" s="135"/>
      <c r="C34" s="135"/>
      <c r="D34" s="135"/>
      <c r="E34" s="135"/>
      <c r="F34" s="135"/>
      <c r="G34" s="135"/>
      <c r="H34" s="135"/>
      <c r="I34" s="136"/>
      <c r="J34" s="137"/>
    </row>
    <row r="35" spans="1:10" ht="30.6" customHeight="1" thickBot="1" x14ac:dyDescent="0.35">
      <c r="A35" s="139" t="s">
        <v>137</v>
      </c>
      <c r="B35" s="140"/>
      <c r="C35" s="141" t="s">
        <v>138</v>
      </c>
      <c r="D35" s="142"/>
      <c r="E35" s="142"/>
      <c r="F35" s="142"/>
      <c r="G35" s="142"/>
      <c r="H35" s="142"/>
      <c r="I35" s="143"/>
      <c r="J35" s="43"/>
    </row>
    <row r="36" spans="1:10" x14ac:dyDescent="0.3">
      <c r="A36" s="35"/>
      <c r="B36" s="35"/>
      <c r="C36" s="35"/>
      <c r="D36" s="35"/>
      <c r="E36" s="35"/>
      <c r="F36" s="35"/>
      <c r="G36" s="35"/>
      <c r="H36" s="35"/>
      <c r="I36" s="35"/>
    </row>
  </sheetData>
  <sheetProtection password="9983" sheet="1" objects="1" scenarios="1"/>
  <autoFilter ref="A11:E32"/>
  <mergeCells count="15">
    <mergeCell ref="A33:I33"/>
    <mergeCell ref="A34:I34"/>
    <mergeCell ref="A35:B35"/>
    <mergeCell ref="C35:I35"/>
    <mergeCell ref="A32:E32"/>
    <mergeCell ref="A1:E1"/>
    <mergeCell ref="A2:E2"/>
    <mergeCell ref="A4:E4"/>
    <mergeCell ref="A10:E10"/>
    <mergeCell ref="B3:E3"/>
    <mergeCell ref="B5:E5"/>
    <mergeCell ref="B6:E6"/>
    <mergeCell ref="B7:E7"/>
    <mergeCell ref="B8:E8"/>
    <mergeCell ref="B9:E9"/>
  </mergeCells>
  <pageMargins left="0.7" right="0.7" top="0.78740157499999996" bottom="0.78740157499999996" header="0.3" footer="0.3"/>
  <pageSetup paperSize="9" orientation="portrait" r:id="rId1"/>
  <headerFooter>
    <oddHeader>&amp;Cjjj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10" sqref="E10:E18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3.554687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72">
        <f>Súhrn!B3</f>
        <v>0</v>
      </c>
      <c r="C1" s="35"/>
      <c r="F1" s="35"/>
      <c r="G1" s="35"/>
      <c r="I1" s="36"/>
    </row>
    <row r="2" spans="1:10" x14ac:dyDescent="0.3">
      <c r="A2" s="160" t="s">
        <v>130</v>
      </c>
      <c r="B2" s="161"/>
      <c r="C2" s="35"/>
      <c r="F2" s="35"/>
      <c r="G2" s="35"/>
      <c r="I2" s="36"/>
    </row>
    <row r="3" spans="1:10" x14ac:dyDescent="0.3">
      <c r="A3" s="159" t="s">
        <v>128</v>
      </c>
      <c r="B3" s="159">
        <f>Súhrn!B5</f>
        <v>0</v>
      </c>
      <c r="C3" s="35"/>
      <c r="F3" s="35"/>
      <c r="G3" s="35"/>
      <c r="I3" s="36"/>
    </row>
    <row r="4" spans="1:10" x14ac:dyDescent="0.3">
      <c r="A4" s="159" t="s">
        <v>129</v>
      </c>
      <c r="B4" s="159">
        <f>Súhrn!B6</f>
        <v>0</v>
      </c>
      <c r="C4" s="35"/>
      <c r="F4" s="35"/>
      <c r="G4" s="35"/>
      <c r="I4" s="36"/>
    </row>
    <row r="5" spans="1:10" x14ac:dyDescent="0.3">
      <c r="A5" s="159" t="s">
        <v>134</v>
      </c>
      <c r="B5" s="159">
        <f>Súhrn!B7</f>
        <v>0</v>
      </c>
      <c r="C5" s="35"/>
      <c r="F5" s="35"/>
      <c r="G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F6" s="35"/>
      <c r="G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F7" s="35"/>
      <c r="G7" s="35"/>
      <c r="I7" s="36"/>
    </row>
    <row r="8" spans="1:10" ht="15" thickBot="1" x14ac:dyDescent="0.35">
      <c r="A8" s="70"/>
      <c r="B8" s="69"/>
      <c r="C8" s="35"/>
      <c r="D8" s="69"/>
      <c r="E8" s="69"/>
      <c r="F8" s="35"/>
      <c r="G8" s="35"/>
      <c r="H8" s="69"/>
      <c r="I8" s="36"/>
    </row>
    <row r="9" spans="1:10" ht="63.75" customHeight="1" thickBot="1" x14ac:dyDescent="0.35">
      <c r="A9" s="71" t="s">
        <v>4</v>
      </c>
      <c r="B9" s="72" t="s">
        <v>3</v>
      </c>
      <c r="C9" s="72" t="s">
        <v>74</v>
      </c>
      <c r="D9" s="72" t="s">
        <v>6</v>
      </c>
      <c r="E9" s="72" t="s">
        <v>7</v>
      </c>
      <c r="F9" s="72" t="s">
        <v>76</v>
      </c>
      <c r="G9" s="72" t="s">
        <v>75</v>
      </c>
      <c r="H9" s="72" t="s">
        <v>8</v>
      </c>
      <c r="I9" s="175" t="s">
        <v>135</v>
      </c>
      <c r="J9" s="43"/>
    </row>
    <row r="10" spans="1:10" ht="15" thickBot="1" x14ac:dyDescent="0.35">
      <c r="A10" s="78" t="s">
        <v>9</v>
      </c>
      <c r="B10" s="178" t="s">
        <v>69</v>
      </c>
      <c r="C10" s="80" t="s">
        <v>13</v>
      </c>
      <c r="D10" s="80">
        <f>D12</f>
        <v>25</v>
      </c>
      <c r="E10" s="177"/>
      <c r="F10" s="185">
        <f>E10*D10</f>
        <v>0</v>
      </c>
      <c r="G10" s="185"/>
      <c r="H10" s="186">
        <f>G10+F10</f>
        <v>0</v>
      </c>
      <c r="I10" s="187" t="s">
        <v>79</v>
      </c>
      <c r="J10" s="43"/>
    </row>
    <row r="11" spans="1:10" ht="15" thickBot="1" x14ac:dyDescent="0.35">
      <c r="A11" s="1" t="s">
        <v>9</v>
      </c>
      <c r="B11" s="2" t="s">
        <v>88</v>
      </c>
      <c r="C11" s="3" t="s">
        <v>87</v>
      </c>
      <c r="D11" s="3">
        <f>D10*7</f>
        <v>175</v>
      </c>
      <c r="E11" s="177"/>
      <c r="F11" s="162">
        <f t="shared" ref="F11:F18" si="0">E11*D11</f>
        <v>0</v>
      </c>
      <c r="G11" s="162"/>
      <c r="H11" s="163">
        <f t="shared" ref="H11:H18" si="1">G11+F11</f>
        <v>0</v>
      </c>
      <c r="I11" s="164" t="s">
        <v>79</v>
      </c>
      <c r="J11" s="43"/>
    </row>
    <row r="12" spans="1:10" ht="15" thickBot="1" x14ac:dyDescent="0.35">
      <c r="A12" s="73" t="s">
        <v>9</v>
      </c>
      <c r="B12" s="74" t="s">
        <v>30</v>
      </c>
      <c r="C12" s="75" t="s">
        <v>13</v>
      </c>
      <c r="D12" s="75">
        <v>25</v>
      </c>
      <c r="E12" s="177"/>
      <c r="F12" s="162">
        <f t="shared" si="0"/>
        <v>0</v>
      </c>
      <c r="G12" s="188"/>
      <c r="H12" s="163">
        <f t="shared" si="1"/>
        <v>0</v>
      </c>
      <c r="I12" s="164" t="s">
        <v>79</v>
      </c>
      <c r="J12" s="43"/>
    </row>
    <row r="13" spans="1:10" ht="15" thickBot="1" x14ac:dyDescent="0.35">
      <c r="A13" s="7" t="s">
        <v>5</v>
      </c>
      <c r="B13" s="8" t="s">
        <v>0</v>
      </c>
      <c r="C13" s="6" t="s">
        <v>13</v>
      </c>
      <c r="D13" s="6">
        <v>6</v>
      </c>
      <c r="E13" s="177"/>
      <c r="F13" s="162"/>
      <c r="G13" s="163">
        <f>E13*D13</f>
        <v>0</v>
      </c>
      <c r="H13" s="163">
        <f t="shared" si="1"/>
        <v>0</v>
      </c>
      <c r="I13" s="164" t="s">
        <v>79</v>
      </c>
      <c r="J13" s="43"/>
    </row>
    <row r="14" spans="1:10" ht="15" thickBot="1" x14ac:dyDescent="0.35">
      <c r="A14" s="7" t="s">
        <v>5</v>
      </c>
      <c r="B14" s="8" t="s">
        <v>45</v>
      </c>
      <c r="C14" s="6" t="s">
        <v>13</v>
      </c>
      <c r="D14" s="6">
        <v>19</v>
      </c>
      <c r="E14" s="177"/>
      <c r="F14" s="162"/>
      <c r="G14" s="163">
        <f>E14*D14</f>
        <v>0</v>
      </c>
      <c r="H14" s="163">
        <f t="shared" si="1"/>
        <v>0</v>
      </c>
      <c r="I14" s="164" t="s">
        <v>79</v>
      </c>
      <c r="J14" s="43"/>
    </row>
    <row r="15" spans="1:10" ht="15" thickBot="1" x14ac:dyDescent="0.35">
      <c r="A15" s="4" t="s">
        <v>9</v>
      </c>
      <c r="B15" s="5" t="s">
        <v>37</v>
      </c>
      <c r="C15" s="6" t="s">
        <v>13</v>
      </c>
      <c r="D15" s="6">
        <v>1</v>
      </c>
      <c r="E15" s="177"/>
      <c r="F15" s="162">
        <f t="shared" si="0"/>
        <v>0</v>
      </c>
      <c r="G15" s="163"/>
      <c r="H15" s="163">
        <f t="shared" si="1"/>
        <v>0</v>
      </c>
      <c r="I15" s="164" t="s">
        <v>126</v>
      </c>
      <c r="J15" s="43"/>
    </row>
    <row r="16" spans="1:10" ht="15" thickBot="1" x14ac:dyDescent="0.35">
      <c r="A16" s="15" t="s">
        <v>79</v>
      </c>
      <c r="B16" s="16" t="s">
        <v>84</v>
      </c>
      <c r="C16" s="17" t="s">
        <v>83</v>
      </c>
      <c r="D16" s="17">
        <v>15</v>
      </c>
      <c r="E16" s="177"/>
      <c r="F16" s="162">
        <f t="shared" si="0"/>
        <v>0</v>
      </c>
      <c r="G16" s="163"/>
      <c r="H16" s="163">
        <f t="shared" si="1"/>
        <v>0</v>
      </c>
      <c r="I16" s="164" t="s">
        <v>79</v>
      </c>
      <c r="J16" s="43"/>
    </row>
    <row r="17" spans="1:10" ht="15" thickBot="1" x14ac:dyDescent="0.35">
      <c r="A17" s="15" t="s">
        <v>79</v>
      </c>
      <c r="B17" s="16" t="s">
        <v>80</v>
      </c>
      <c r="C17" s="17" t="s">
        <v>82</v>
      </c>
      <c r="D17" s="17">
        <v>1.5</v>
      </c>
      <c r="E17" s="177"/>
      <c r="F17" s="162"/>
      <c r="G17" s="163">
        <f>E17*D17</f>
        <v>0</v>
      </c>
      <c r="H17" s="163">
        <f t="shared" si="1"/>
        <v>0</v>
      </c>
      <c r="I17" s="164" t="s">
        <v>79</v>
      </c>
      <c r="J17" s="43"/>
    </row>
    <row r="18" spans="1:10" ht="15" thickBot="1" x14ac:dyDescent="0.35">
      <c r="A18" s="179" t="s">
        <v>79</v>
      </c>
      <c r="B18" s="180" t="s">
        <v>81</v>
      </c>
      <c r="C18" s="181" t="s">
        <v>82</v>
      </c>
      <c r="D18" s="181">
        <v>3</v>
      </c>
      <c r="E18" s="177"/>
      <c r="F18" s="189">
        <f t="shared" si="0"/>
        <v>0</v>
      </c>
      <c r="G18" s="190"/>
      <c r="H18" s="190">
        <f t="shared" si="1"/>
        <v>0</v>
      </c>
      <c r="I18" s="171" t="s">
        <v>79</v>
      </c>
      <c r="J18" s="43"/>
    </row>
    <row r="19" spans="1:10" x14ac:dyDescent="0.3">
      <c r="A19" s="182"/>
      <c r="B19" s="183" t="s">
        <v>77</v>
      </c>
      <c r="C19" s="184"/>
      <c r="D19" s="184"/>
      <c r="E19" s="176"/>
      <c r="F19" s="191">
        <f>SUM(F10:F18)</f>
        <v>0</v>
      </c>
      <c r="G19" s="184"/>
      <c r="H19" s="184"/>
      <c r="I19" s="192"/>
      <c r="J19" s="43"/>
    </row>
    <row r="20" spans="1:10" ht="15" thickBot="1" x14ac:dyDescent="0.35">
      <c r="A20" s="24"/>
      <c r="B20" s="25" t="s">
        <v>78</v>
      </c>
      <c r="C20" s="26"/>
      <c r="D20" s="26"/>
      <c r="E20" s="55"/>
      <c r="F20" s="26"/>
      <c r="G20" s="26">
        <f>SUM(G10:G18)</f>
        <v>0</v>
      </c>
      <c r="H20" s="26"/>
      <c r="I20" s="164"/>
      <c r="J20" s="43"/>
    </row>
    <row r="21" spans="1:10" ht="15" thickBot="1" x14ac:dyDescent="0.35">
      <c r="A21" s="27"/>
      <c r="B21" s="93" t="s">
        <v>42</v>
      </c>
      <c r="C21" s="29"/>
      <c r="D21" s="29"/>
      <c r="E21" s="57"/>
      <c r="F21" s="29"/>
      <c r="G21" s="29"/>
      <c r="H21" s="169">
        <f>SUM(H10:H18)</f>
        <v>0</v>
      </c>
      <c r="I21" s="164"/>
      <c r="J21" s="43"/>
    </row>
    <row r="22" spans="1:10" ht="15" thickBot="1" x14ac:dyDescent="0.35">
      <c r="A22" s="30"/>
      <c r="B22" s="173" t="s">
        <v>43</v>
      </c>
      <c r="C22" s="32"/>
      <c r="D22" s="32"/>
      <c r="E22" s="60"/>
      <c r="F22" s="32"/>
      <c r="G22" s="32"/>
      <c r="H22" s="170">
        <f>H21*1.2</f>
        <v>0</v>
      </c>
      <c r="I22" s="171"/>
      <c r="J22" s="43"/>
    </row>
    <row r="23" spans="1:10" x14ac:dyDescent="0.3">
      <c r="A23" s="35"/>
      <c r="B23" s="35"/>
      <c r="C23" s="35"/>
      <c r="D23" s="35"/>
      <c r="E23" s="35"/>
      <c r="F23" s="35"/>
      <c r="G23" s="35"/>
      <c r="H23" s="35"/>
      <c r="I23" s="35"/>
    </row>
    <row r="24" spans="1:10" ht="17.399999999999999" x14ac:dyDescent="0.3">
      <c r="A24" s="95" t="s">
        <v>127</v>
      </c>
      <c r="B24" s="95"/>
      <c r="C24" s="95"/>
      <c r="D24" s="95"/>
      <c r="E24" s="95"/>
      <c r="F24" s="95"/>
      <c r="G24" s="95"/>
      <c r="H24" s="95"/>
      <c r="I24" s="96"/>
    </row>
    <row r="25" spans="1:10" x14ac:dyDescent="0.3">
      <c r="A25" s="99" t="s">
        <v>136</v>
      </c>
      <c r="B25" s="99"/>
      <c r="C25" s="99"/>
      <c r="D25" s="99"/>
      <c r="E25" s="99"/>
      <c r="F25" s="99"/>
      <c r="G25" s="99"/>
      <c r="H25" s="99"/>
      <c r="I25" s="100"/>
    </row>
  </sheetData>
  <sheetProtection password="9983" sheet="1" objects="1" scenarios="1"/>
  <autoFilter ref="A9:H22"/>
  <mergeCells count="3">
    <mergeCell ref="A24:I24"/>
    <mergeCell ref="A2:B2"/>
    <mergeCell ref="A25:I25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3" workbookViewId="0">
      <selection activeCell="H50" sqref="H50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5.44140625" style="37" customWidth="1"/>
    <col min="10" max="10" width="24.88671875" style="37" customWidth="1"/>
    <col min="11" max="16384" width="9.109375" style="37"/>
  </cols>
  <sheetData>
    <row r="1" spans="1:10" ht="43.2" x14ac:dyDescent="0.3">
      <c r="A1" s="33" t="s">
        <v>133</v>
      </c>
      <c r="B1" s="34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97" t="s">
        <v>130</v>
      </c>
      <c r="B2" s="98"/>
      <c r="C2" s="35"/>
      <c r="D2" s="35"/>
      <c r="E2" s="35"/>
      <c r="F2" s="35"/>
      <c r="G2" s="35"/>
      <c r="H2" s="35"/>
      <c r="I2" s="36"/>
    </row>
    <row r="3" spans="1:10" x14ac:dyDescent="0.3">
      <c r="A3" s="38" t="s">
        <v>128</v>
      </c>
      <c r="B3" s="38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38" t="s">
        <v>129</v>
      </c>
      <c r="B4" s="38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38" t="s">
        <v>134</v>
      </c>
      <c r="B5" s="38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38" t="s">
        <v>131</v>
      </c>
      <c r="B6" s="38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38" t="s">
        <v>132</v>
      </c>
      <c r="B7" s="38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48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29" t="s">
        <v>9</v>
      </c>
      <c r="B10" s="149" t="s">
        <v>69</v>
      </c>
      <c r="C10" s="66" t="s">
        <v>13</v>
      </c>
      <c r="D10" s="66">
        <f>D32</f>
        <v>8</v>
      </c>
      <c r="E10" s="44"/>
      <c r="F10" s="144">
        <f>E10*D10</f>
        <v>0</v>
      </c>
      <c r="G10" s="144"/>
      <c r="H10" s="145">
        <f>G10+F10</f>
        <v>0</v>
      </c>
      <c r="I10" s="45" t="s">
        <v>79</v>
      </c>
      <c r="J10" s="43"/>
    </row>
    <row r="11" spans="1:10" x14ac:dyDescent="0.3">
      <c r="A11" s="129" t="s">
        <v>9</v>
      </c>
      <c r="B11" s="149" t="s">
        <v>73</v>
      </c>
      <c r="C11" s="66" t="s">
        <v>13</v>
      </c>
      <c r="D11" s="66">
        <v>1</v>
      </c>
      <c r="E11" s="44"/>
      <c r="F11" s="144">
        <f t="shared" ref="F11:F35" si="0">E11*D11</f>
        <v>0</v>
      </c>
      <c r="G11" s="144"/>
      <c r="H11" s="145">
        <f t="shared" ref="H11:H47" si="1">G11+F11</f>
        <v>0</v>
      </c>
      <c r="I11" s="45" t="s">
        <v>79</v>
      </c>
      <c r="J11" s="43"/>
    </row>
    <row r="12" spans="1:10" x14ac:dyDescent="0.3">
      <c r="A12" s="129" t="s">
        <v>9</v>
      </c>
      <c r="B12" s="149" t="s">
        <v>86</v>
      </c>
      <c r="C12" s="66" t="s">
        <v>2</v>
      </c>
      <c r="D12" s="66">
        <f>D34+D36</f>
        <v>230</v>
      </c>
      <c r="E12" s="44"/>
      <c r="F12" s="144">
        <f t="shared" si="0"/>
        <v>0</v>
      </c>
      <c r="G12" s="144"/>
      <c r="H12" s="145">
        <f t="shared" si="1"/>
        <v>0</v>
      </c>
      <c r="I12" s="45" t="s">
        <v>79</v>
      </c>
      <c r="J12" s="43"/>
    </row>
    <row r="13" spans="1:10" x14ac:dyDescent="0.3">
      <c r="A13" s="129" t="s">
        <v>9</v>
      </c>
      <c r="B13" s="149" t="s">
        <v>88</v>
      </c>
      <c r="C13" s="66" t="s">
        <v>87</v>
      </c>
      <c r="D13" s="66">
        <f>D10*7+D11*50+D12*0.26</f>
        <v>165.8</v>
      </c>
      <c r="E13" s="44"/>
      <c r="F13" s="144">
        <f t="shared" si="0"/>
        <v>0</v>
      </c>
      <c r="G13" s="144"/>
      <c r="H13" s="145">
        <f t="shared" si="1"/>
        <v>0</v>
      </c>
      <c r="I13" s="45" t="s">
        <v>79</v>
      </c>
      <c r="J13" s="43"/>
    </row>
    <row r="14" spans="1:10" x14ac:dyDescent="0.3">
      <c r="A14" s="150" t="s">
        <v>9</v>
      </c>
      <c r="B14" s="111" t="s">
        <v>1</v>
      </c>
      <c r="C14" s="37" t="s">
        <v>2</v>
      </c>
      <c r="D14" s="37">
        <v>60</v>
      </c>
      <c r="E14" s="44"/>
      <c r="F14" s="144">
        <f t="shared" si="0"/>
        <v>0</v>
      </c>
      <c r="G14" s="145"/>
      <c r="H14" s="145">
        <f t="shared" si="1"/>
        <v>0</v>
      </c>
      <c r="I14" s="45" t="s">
        <v>79</v>
      </c>
      <c r="J14" s="43"/>
    </row>
    <row r="15" spans="1:10" x14ac:dyDescent="0.3">
      <c r="A15" s="151" t="s">
        <v>5</v>
      </c>
      <c r="B15" s="130" t="s">
        <v>10</v>
      </c>
      <c r="C15" s="37" t="s">
        <v>2</v>
      </c>
      <c r="D15" s="37">
        <v>60</v>
      </c>
      <c r="E15" s="44"/>
      <c r="F15" s="144"/>
      <c r="G15" s="145">
        <f>E15*D15</f>
        <v>0</v>
      </c>
      <c r="H15" s="145">
        <f t="shared" si="1"/>
        <v>0</v>
      </c>
      <c r="I15" s="45" t="s">
        <v>79</v>
      </c>
      <c r="J15" s="43"/>
    </row>
    <row r="16" spans="1:10" x14ac:dyDescent="0.3">
      <c r="A16" s="150" t="s">
        <v>9</v>
      </c>
      <c r="B16" s="111" t="s">
        <v>11</v>
      </c>
      <c r="C16" s="37" t="s">
        <v>2</v>
      </c>
      <c r="D16" s="37">
        <v>20</v>
      </c>
      <c r="E16" s="44"/>
      <c r="F16" s="144">
        <f t="shared" si="0"/>
        <v>0</v>
      </c>
      <c r="G16" s="145"/>
      <c r="H16" s="145">
        <f t="shared" si="1"/>
        <v>0</v>
      </c>
      <c r="I16" s="45" t="s">
        <v>79</v>
      </c>
      <c r="J16" s="43"/>
    </row>
    <row r="17" spans="1:10" x14ac:dyDescent="0.3">
      <c r="A17" s="151" t="s">
        <v>5</v>
      </c>
      <c r="B17" s="130" t="s">
        <v>12</v>
      </c>
      <c r="C17" s="37" t="s">
        <v>13</v>
      </c>
      <c r="D17" s="37">
        <v>8</v>
      </c>
      <c r="E17" s="44"/>
      <c r="F17" s="144"/>
      <c r="G17" s="145">
        <f>E17*D17</f>
        <v>0</v>
      </c>
      <c r="H17" s="145">
        <f t="shared" si="1"/>
        <v>0</v>
      </c>
      <c r="I17" s="45" t="s">
        <v>79</v>
      </c>
      <c r="J17" s="43"/>
    </row>
    <row r="18" spans="1:10" x14ac:dyDescent="0.3">
      <c r="A18" s="151" t="s">
        <v>5</v>
      </c>
      <c r="B18" s="130" t="s">
        <v>14</v>
      </c>
      <c r="C18" s="37" t="s">
        <v>13</v>
      </c>
      <c r="D18" s="37">
        <v>1</v>
      </c>
      <c r="E18" s="44"/>
      <c r="F18" s="144"/>
      <c r="G18" s="145">
        <f>E18*D18</f>
        <v>0</v>
      </c>
      <c r="H18" s="145">
        <f t="shared" si="1"/>
        <v>0</v>
      </c>
      <c r="I18" s="45" t="s">
        <v>79</v>
      </c>
      <c r="J18" s="43"/>
    </row>
    <row r="19" spans="1:10" s="46" customFormat="1" x14ac:dyDescent="0.3">
      <c r="A19" s="152" t="s">
        <v>9</v>
      </c>
      <c r="B19" s="153" t="s">
        <v>15</v>
      </c>
      <c r="C19" s="46" t="s">
        <v>2</v>
      </c>
      <c r="D19" s="46">
        <v>60</v>
      </c>
      <c r="E19" s="44"/>
      <c r="F19" s="146">
        <f t="shared" si="0"/>
        <v>0</v>
      </c>
      <c r="G19" s="147"/>
      <c r="H19" s="147">
        <f t="shared" si="1"/>
        <v>0</v>
      </c>
      <c r="I19" s="47" t="s">
        <v>79</v>
      </c>
      <c r="J19" s="48"/>
    </row>
    <row r="20" spans="1:10" x14ac:dyDescent="0.3">
      <c r="A20" s="151" t="s">
        <v>5</v>
      </c>
      <c r="B20" s="130" t="s">
        <v>16</v>
      </c>
      <c r="C20" s="37" t="s">
        <v>2</v>
      </c>
      <c r="D20" s="37">
        <v>6</v>
      </c>
      <c r="E20" s="44"/>
      <c r="F20" s="144"/>
      <c r="G20" s="145">
        <f>E20*D20</f>
        <v>0</v>
      </c>
      <c r="H20" s="145">
        <f t="shared" si="1"/>
        <v>0</v>
      </c>
      <c r="I20" s="45" t="s">
        <v>79</v>
      </c>
      <c r="J20" s="43"/>
    </row>
    <row r="21" spans="1:10" x14ac:dyDescent="0.3">
      <c r="A21" s="151" t="s">
        <v>5</v>
      </c>
      <c r="B21" s="130" t="s">
        <v>17</v>
      </c>
      <c r="C21" s="37" t="s">
        <v>18</v>
      </c>
      <c r="D21" s="37">
        <v>6</v>
      </c>
      <c r="E21" s="44"/>
      <c r="F21" s="144"/>
      <c r="G21" s="145">
        <f t="shared" ref="G21:G22" si="2">E21*D21</f>
        <v>0</v>
      </c>
      <c r="H21" s="145">
        <f t="shared" si="1"/>
        <v>0</v>
      </c>
      <c r="I21" s="45" t="s">
        <v>79</v>
      </c>
      <c r="J21" s="43"/>
    </row>
    <row r="22" spans="1:10" s="46" customFormat="1" x14ac:dyDescent="0.3">
      <c r="A22" s="154" t="s">
        <v>5</v>
      </c>
      <c r="B22" s="155" t="s">
        <v>19</v>
      </c>
      <c r="C22" s="46" t="s">
        <v>2</v>
      </c>
      <c r="D22" s="46">
        <v>60</v>
      </c>
      <c r="E22" s="44"/>
      <c r="F22" s="146"/>
      <c r="G22" s="147">
        <f t="shared" si="2"/>
        <v>0</v>
      </c>
      <c r="H22" s="147">
        <f t="shared" si="1"/>
        <v>0</v>
      </c>
      <c r="I22" s="47" t="s">
        <v>79</v>
      </c>
      <c r="J22" s="48"/>
    </row>
    <row r="23" spans="1:10" x14ac:dyDescent="0.3">
      <c r="A23" s="151" t="s">
        <v>9</v>
      </c>
      <c r="B23" s="111" t="s">
        <v>20</v>
      </c>
      <c r="C23" s="37" t="s">
        <v>2</v>
      </c>
      <c r="D23" s="37">
        <v>60</v>
      </c>
      <c r="E23" s="44"/>
      <c r="F23" s="144">
        <f t="shared" si="0"/>
        <v>0</v>
      </c>
      <c r="G23" s="145"/>
      <c r="H23" s="145">
        <f t="shared" si="1"/>
        <v>0</v>
      </c>
      <c r="I23" s="45" t="s">
        <v>79</v>
      </c>
      <c r="J23" s="43"/>
    </row>
    <row r="24" spans="1:10" x14ac:dyDescent="0.3">
      <c r="A24" s="151" t="s">
        <v>5</v>
      </c>
      <c r="B24" s="130" t="s">
        <v>21</v>
      </c>
      <c r="C24" s="37" t="s">
        <v>2</v>
      </c>
      <c r="D24" s="37">
        <v>60</v>
      </c>
      <c r="E24" s="44"/>
      <c r="F24" s="144"/>
      <c r="G24" s="145">
        <f>E24*D24</f>
        <v>0</v>
      </c>
      <c r="H24" s="145">
        <f t="shared" si="1"/>
        <v>0</v>
      </c>
      <c r="I24" s="45" t="s">
        <v>79</v>
      </c>
      <c r="J24" s="43"/>
    </row>
    <row r="25" spans="1:10" x14ac:dyDescent="0.3">
      <c r="A25" s="151" t="s">
        <v>5</v>
      </c>
      <c r="B25" s="130" t="s">
        <v>22</v>
      </c>
      <c r="C25" s="37" t="s">
        <v>13</v>
      </c>
      <c r="D25" s="37">
        <v>2</v>
      </c>
      <c r="E25" s="44"/>
      <c r="F25" s="144"/>
      <c r="G25" s="145">
        <f t="shared" ref="G25:G29" si="3">E25*D25</f>
        <v>0</v>
      </c>
      <c r="H25" s="145">
        <f t="shared" si="1"/>
        <v>0</v>
      </c>
      <c r="I25" s="45" t="s">
        <v>79</v>
      </c>
      <c r="J25" s="43"/>
    </row>
    <row r="26" spans="1:10" x14ac:dyDescent="0.3">
      <c r="A26" s="151" t="s">
        <v>5</v>
      </c>
      <c r="B26" s="130" t="s">
        <v>24</v>
      </c>
      <c r="C26" s="37" t="s">
        <v>13</v>
      </c>
      <c r="D26" s="37">
        <v>4</v>
      </c>
      <c r="E26" s="44"/>
      <c r="F26" s="144"/>
      <c r="G26" s="145">
        <f t="shared" si="3"/>
        <v>0</v>
      </c>
      <c r="H26" s="145">
        <f t="shared" si="1"/>
        <v>0</v>
      </c>
      <c r="I26" s="45" t="s">
        <v>79</v>
      </c>
      <c r="J26" s="43"/>
    </row>
    <row r="27" spans="1:10" s="46" customFormat="1" x14ac:dyDescent="0.3">
      <c r="A27" s="154" t="s">
        <v>5</v>
      </c>
      <c r="B27" s="155" t="s">
        <v>25</v>
      </c>
      <c r="C27" s="46" t="s">
        <v>13</v>
      </c>
      <c r="D27" s="46">
        <v>60</v>
      </c>
      <c r="E27" s="44"/>
      <c r="F27" s="146"/>
      <c r="G27" s="147">
        <f t="shared" si="3"/>
        <v>0</v>
      </c>
      <c r="H27" s="147">
        <f t="shared" si="1"/>
        <v>0</v>
      </c>
      <c r="I27" s="47" t="s">
        <v>79</v>
      </c>
      <c r="J27" s="48"/>
    </row>
    <row r="28" spans="1:10" x14ac:dyDescent="0.3">
      <c r="A28" s="151" t="s">
        <v>5</v>
      </c>
      <c r="B28" s="130" t="s">
        <v>26</v>
      </c>
      <c r="C28" s="37" t="s">
        <v>13</v>
      </c>
      <c r="D28" s="37">
        <v>2</v>
      </c>
      <c r="E28" s="44"/>
      <c r="F28" s="144"/>
      <c r="G28" s="145">
        <f t="shared" si="3"/>
        <v>0</v>
      </c>
      <c r="H28" s="145">
        <f t="shared" si="1"/>
        <v>0</v>
      </c>
      <c r="I28" s="45" t="s">
        <v>79</v>
      </c>
      <c r="J28" s="43"/>
    </row>
    <row r="29" spans="1:10" s="46" customFormat="1" x14ac:dyDescent="0.3">
      <c r="A29" s="154" t="s">
        <v>5</v>
      </c>
      <c r="B29" s="155" t="s">
        <v>27</v>
      </c>
      <c r="C29" s="46" t="s">
        <v>13</v>
      </c>
      <c r="D29" s="46">
        <v>60</v>
      </c>
      <c r="E29" s="44"/>
      <c r="F29" s="146"/>
      <c r="G29" s="147">
        <f t="shared" si="3"/>
        <v>0</v>
      </c>
      <c r="H29" s="147">
        <f t="shared" si="1"/>
        <v>0</v>
      </c>
      <c r="I29" s="47" t="s">
        <v>79</v>
      </c>
      <c r="J29" s="48"/>
    </row>
    <row r="30" spans="1:10" x14ac:dyDescent="0.3">
      <c r="A30" s="150" t="s">
        <v>9</v>
      </c>
      <c r="B30" s="111" t="s">
        <v>28</v>
      </c>
      <c r="C30" s="37" t="s">
        <v>13</v>
      </c>
      <c r="D30" s="37">
        <v>1</v>
      </c>
      <c r="E30" s="44"/>
      <c r="F30" s="144">
        <f t="shared" si="0"/>
        <v>0</v>
      </c>
      <c r="G30" s="145"/>
      <c r="H30" s="145">
        <f t="shared" si="1"/>
        <v>0</v>
      </c>
      <c r="I30" s="45" t="s">
        <v>126</v>
      </c>
      <c r="J30" s="43"/>
    </row>
    <row r="31" spans="1:10" x14ac:dyDescent="0.3">
      <c r="A31" s="151" t="s">
        <v>5</v>
      </c>
      <c r="B31" s="130" t="s">
        <v>55</v>
      </c>
      <c r="C31" s="37" t="s">
        <v>13</v>
      </c>
      <c r="D31" s="37">
        <v>1</v>
      </c>
      <c r="E31" s="44"/>
      <c r="F31" s="144"/>
      <c r="G31" s="145">
        <f>E31*D31</f>
        <v>0</v>
      </c>
      <c r="H31" s="145">
        <f t="shared" si="1"/>
        <v>0</v>
      </c>
      <c r="I31" s="45" t="s">
        <v>126</v>
      </c>
      <c r="J31" s="43"/>
    </row>
    <row r="32" spans="1:10" x14ac:dyDescent="0.3">
      <c r="A32" s="150" t="s">
        <v>9</v>
      </c>
      <c r="B32" s="111" t="s">
        <v>30</v>
      </c>
      <c r="C32" s="37" t="s">
        <v>13</v>
      </c>
      <c r="D32" s="37">
        <v>8</v>
      </c>
      <c r="E32" s="44"/>
      <c r="F32" s="144">
        <f t="shared" si="0"/>
        <v>0</v>
      </c>
      <c r="G32" s="145"/>
      <c r="H32" s="145">
        <f t="shared" si="1"/>
        <v>0</v>
      </c>
      <c r="I32" s="45" t="s">
        <v>79</v>
      </c>
      <c r="J32" s="43"/>
    </row>
    <row r="33" spans="1:10" s="46" customFormat="1" x14ac:dyDescent="0.3">
      <c r="A33" s="152" t="s">
        <v>9</v>
      </c>
      <c r="B33" s="153" t="s">
        <v>31</v>
      </c>
      <c r="C33" s="46" t="s">
        <v>2</v>
      </c>
      <c r="D33" s="46">
        <v>80</v>
      </c>
      <c r="E33" s="44"/>
      <c r="F33" s="146">
        <f t="shared" si="0"/>
        <v>0</v>
      </c>
      <c r="G33" s="147"/>
      <c r="H33" s="147">
        <f t="shared" si="1"/>
        <v>0</v>
      </c>
      <c r="I33" s="47" t="s">
        <v>79</v>
      </c>
      <c r="J33" s="48"/>
    </row>
    <row r="34" spans="1:10" s="46" customFormat="1" x14ac:dyDescent="0.3">
      <c r="A34" s="154" t="s">
        <v>5</v>
      </c>
      <c r="B34" s="155" t="s">
        <v>32</v>
      </c>
      <c r="C34" s="46" t="s">
        <v>2</v>
      </c>
      <c r="D34" s="46">
        <v>80</v>
      </c>
      <c r="E34" s="44"/>
      <c r="F34" s="146"/>
      <c r="G34" s="147">
        <f>E34*D34</f>
        <v>0</v>
      </c>
      <c r="H34" s="147">
        <f t="shared" si="1"/>
        <v>0</v>
      </c>
      <c r="I34" s="47" t="s">
        <v>79</v>
      </c>
      <c r="J34" s="48"/>
    </row>
    <row r="35" spans="1:10" s="46" customFormat="1" x14ac:dyDescent="0.3">
      <c r="A35" s="152" t="s">
        <v>9</v>
      </c>
      <c r="B35" s="153" t="s">
        <v>33</v>
      </c>
      <c r="C35" s="46" t="s">
        <v>2</v>
      </c>
      <c r="D35" s="46">
        <v>150</v>
      </c>
      <c r="E35" s="44"/>
      <c r="F35" s="146">
        <f t="shared" si="0"/>
        <v>0</v>
      </c>
      <c r="G35" s="147"/>
      <c r="H35" s="147">
        <f t="shared" si="1"/>
        <v>0</v>
      </c>
      <c r="I35" s="47" t="s">
        <v>79</v>
      </c>
      <c r="J35" s="48"/>
    </row>
    <row r="36" spans="1:10" s="46" customFormat="1" x14ac:dyDescent="0.3">
      <c r="A36" s="154" t="s">
        <v>5</v>
      </c>
      <c r="B36" s="155" t="s">
        <v>34</v>
      </c>
      <c r="C36" s="46" t="s">
        <v>2</v>
      </c>
      <c r="D36" s="46">
        <v>150</v>
      </c>
      <c r="E36" s="44"/>
      <c r="F36" s="146"/>
      <c r="G36" s="147">
        <f>E36*D36</f>
        <v>0</v>
      </c>
      <c r="H36" s="147">
        <f t="shared" si="1"/>
        <v>0</v>
      </c>
      <c r="I36" s="47" t="s">
        <v>79</v>
      </c>
      <c r="J36" s="48"/>
    </row>
    <row r="37" spans="1:10" x14ac:dyDescent="0.3">
      <c r="A37" s="151" t="s">
        <v>5</v>
      </c>
      <c r="B37" s="130" t="s">
        <v>36</v>
      </c>
      <c r="C37" s="37" t="s">
        <v>13</v>
      </c>
      <c r="D37" s="37">
        <v>8</v>
      </c>
      <c r="E37" s="44"/>
      <c r="F37" s="145"/>
      <c r="G37" s="145">
        <f>E37*D37</f>
        <v>0</v>
      </c>
      <c r="H37" s="145">
        <f t="shared" si="1"/>
        <v>0</v>
      </c>
      <c r="I37" s="45" t="s">
        <v>79</v>
      </c>
      <c r="J37" s="43"/>
    </row>
    <row r="38" spans="1:10" x14ac:dyDescent="0.3">
      <c r="A38" s="151" t="s">
        <v>9</v>
      </c>
      <c r="B38" s="111" t="s">
        <v>124</v>
      </c>
      <c r="C38" s="37" t="s">
        <v>13</v>
      </c>
      <c r="D38" s="37">
        <v>2</v>
      </c>
      <c r="E38" s="44"/>
      <c r="F38" s="144">
        <f>E38*D38</f>
        <v>0</v>
      </c>
      <c r="G38" s="145"/>
      <c r="H38" s="145">
        <f t="shared" si="1"/>
        <v>0</v>
      </c>
      <c r="I38" s="45" t="s">
        <v>79</v>
      </c>
      <c r="J38" s="43"/>
    </row>
    <row r="39" spans="1:10" x14ac:dyDescent="0.3">
      <c r="A39" s="151" t="s">
        <v>5</v>
      </c>
      <c r="B39" s="130" t="s">
        <v>125</v>
      </c>
      <c r="C39" s="37" t="s">
        <v>13</v>
      </c>
      <c r="D39" s="37">
        <v>2</v>
      </c>
      <c r="E39" s="44"/>
      <c r="F39" s="144"/>
      <c r="G39" s="145">
        <f>E39*D39</f>
        <v>0</v>
      </c>
      <c r="H39" s="145">
        <f t="shared" si="1"/>
        <v>0</v>
      </c>
      <c r="I39" s="45" t="s">
        <v>79</v>
      </c>
      <c r="J39" s="43"/>
    </row>
    <row r="40" spans="1:10" x14ac:dyDescent="0.3">
      <c r="A40" s="151" t="s">
        <v>5</v>
      </c>
      <c r="B40" s="130" t="s">
        <v>41</v>
      </c>
      <c r="C40" s="37" t="s">
        <v>13</v>
      </c>
      <c r="D40" s="37">
        <v>12</v>
      </c>
      <c r="E40" s="44"/>
      <c r="F40" s="144"/>
      <c r="G40" s="145">
        <f>E40*D40</f>
        <v>0</v>
      </c>
      <c r="H40" s="145">
        <f t="shared" si="1"/>
        <v>0</v>
      </c>
      <c r="I40" s="45" t="s">
        <v>79</v>
      </c>
      <c r="J40" s="43"/>
    </row>
    <row r="41" spans="1:10" x14ac:dyDescent="0.3">
      <c r="A41" s="156" t="s">
        <v>9</v>
      </c>
      <c r="B41" s="157" t="s">
        <v>40</v>
      </c>
      <c r="C41" s="133" t="s">
        <v>13</v>
      </c>
      <c r="D41" s="133">
        <v>12</v>
      </c>
      <c r="E41" s="44"/>
      <c r="F41" s="144">
        <f t="shared" ref="F41:F47" si="4">E41*D41</f>
        <v>0</v>
      </c>
      <c r="G41" s="148"/>
      <c r="H41" s="145">
        <f t="shared" si="1"/>
        <v>0</v>
      </c>
      <c r="I41" s="45" t="s">
        <v>79</v>
      </c>
      <c r="J41" s="43"/>
    </row>
    <row r="42" spans="1:10" x14ac:dyDescent="0.3">
      <c r="A42" s="150" t="s">
        <v>9</v>
      </c>
      <c r="B42" s="111" t="s">
        <v>37</v>
      </c>
      <c r="C42" s="37" t="s">
        <v>13</v>
      </c>
      <c r="D42" s="37">
        <v>1</v>
      </c>
      <c r="E42" s="44"/>
      <c r="F42" s="144">
        <f t="shared" si="4"/>
        <v>0</v>
      </c>
      <c r="G42" s="145"/>
      <c r="H42" s="145">
        <f t="shared" si="1"/>
        <v>0</v>
      </c>
      <c r="I42" s="45" t="s">
        <v>126</v>
      </c>
      <c r="J42" s="43"/>
    </row>
    <row r="43" spans="1:10" x14ac:dyDescent="0.3">
      <c r="A43" s="150" t="s">
        <v>9</v>
      </c>
      <c r="B43" s="111" t="s">
        <v>38</v>
      </c>
      <c r="C43" s="37" t="s">
        <v>13</v>
      </c>
      <c r="D43" s="37">
        <v>1</v>
      </c>
      <c r="E43" s="44"/>
      <c r="F43" s="144">
        <f t="shared" si="4"/>
        <v>0</v>
      </c>
      <c r="G43" s="145"/>
      <c r="H43" s="145">
        <f t="shared" si="1"/>
        <v>0</v>
      </c>
      <c r="I43" s="45" t="s">
        <v>126</v>
      </c>
      <c r="J43" s="43"/>
    </row>
    <row r="44" spans="1:10" x14ac:dyDescent="0.3">
      <c r="A44" s="150" t="s">
        <v>9</v>
      </c>
      <c r="B44" s="111" t="s">
        <v>39</v>
      </c>
      <c r="C44" s="37" t="s">
        <v>13</v>
      </c>
      <c r="D44" s="37">
        <v>1</v>
      </c>
      <c r="E44" s="44"/>
      <c r="F44" s="144">
        <f t="shared" si="4"/>
        <v>0</v>
      </c>
      <c r="G44" s="145"/>
      <c r="H44" s="145">
        <f t="shared" si="1"/>
        <v>0</v>
      </c>
      <c r="I44" s="45" t="s">
        <v>126</v>
      </c>
      <c r="J44" s="43"/>
    </row>
    <row r="45" spans="1:10" x14ac:dyDescent="0.3">
      <c r="A45" s="156" t="s">
        <v>79</v>
      </c>
      <c r="B45" s="157" t="s">
        <v>84</v>
      </c>
      <c r="C45" s="133" t="s">
        <v>83</v>
      </c>
      <c r="D45" s="133">
        <v>30</v>
      </c>
      <c r="E45" s="44"/>
      <c r="F45" s="144">
        <f t="shared" si="4"/>
        <v>0</v>
      </c>
      <c r="G45" s="145"/>
      <c r="H45" s="145">
        <f t="shared" si="1"/>
        <v>0</v>
      </c>
      <c r="I45" s="45" t="s">
        <v>79</v>
      </c>
      <c r="J45" s="43"/>
    </row>
    <row r="46" spans="1:10" x14ac:dyDescent="0.3">
      <c r="A46" s="156" t="s">
        <v>79</v>
      </c>
      <c r="B46" s="157" t="s">
        <v>80</v>
      </c>
      <c r="C46" s="133" t="s">
        <v>82</v>
      </c>
      <c r="D46" s="133">
        <v>1.5</v>
      </c>
      <c r="E46" s="44"/>
      <c r="F46" s="144"/>
      <c r="G46" s="145">
        <f>E46*D46</f>
        <v>0</v>
      </c>
      <c r="H46" s="145">
        <f t="shared" si="1"/>
        <v>0</v>
      </c>
      <c r="I46" s="45" t="s">
        <v>79</v>
      </c>
      <c r="J46" s="43"/>
    </row>
    <row r="47" spans="1:10" ht="15" thickBot="1" x14ac:dyDescent="0.35">
      <c r="A47" s="156" t="s">
        <v>79</v>
      </c>
      <c r="B47" s="157" t="s">
        <v>81</v>
      </c>
      <c r="C47" s="133" t="s">
        <v>82</v>
      </c>
      <c r="D47" s="133">
        <v>3</v>
      </c>
      <c r="E47" s="44"/>
      <c r="F47" s="144">
        <f t="shared" si="4"/>
        <v>0</v>
      </c>
      <c r="G47" s="148"/>
      <c r="H47" s="145">
        <f t="shared" si="1"/>
        <v>0</v>
      </c>
      <c r="I47" s="45" t="s">
        <v>79</v>
      </c>
      <c r="J47" s="43"/>
    </row>
    <row r="48" spans="1:10" x14ac:dyDescent="0.3">
      <c r="A48" s="49"/>
      <c r="B48" s="50" t="s">
        <v>77</v>
      </c>
      <c r="C48" s="51"/>
      <c r="D48" s="51"/>
      <c r="E48" s="51"/>
      <c r="F48" s="52">
        <f>SUM(F10:F47)</f>
        <v>0</v>
      </c>
      <c r="G48" s="51"/>
      <c r="H48" s="51"/>
      <c r="I48" s="45"/>
      <c r="J48" s="43"/>
    </row>
    <row r="49" spans="1:10" ht="15" thickBot="1" x14ac:dyDescent="0.35">
      <c r="A49" s="53"/>
      <c r="B49" s="54" t="s">
        <v>78</v>
      </c>
      <c r="C49" s="55"/>
      <c r="D49" s="55"/>
      <c r="E49" s="55"/>
      <c r="F49" s="55"/>
      <c r="G49" s="55">
        <f>SUM(G10:G47)</f>
        <v>0</v>
      </c>
      <c r="H49" s="55"/>
      <c r="I49" s="45"/>
      <c r="J49" s="43"/>
    </row>
    <row r="50" spans="1:10" ht="15" thickBot="1" x14ac:dyDescent="0.35">
      <c r="A50" s="56"/>
      <c r="B50" s="64" t="s">
        <v>42</v>
      </c>
      <c r="C50" s="57"/>
      <c r="D50" s="57"/>
      <c r="E50" s="57"/>
      <c r="F50" s="57"/>
      <c r="G50" s="57"/>
      <c r="H50" s="58">
        <f>SUM(H10:H47)</f>
        <v>0</v>
      </c>
      <c r="I50" s="45"/>
      <c r="J50" s="43"/>
    </row>
    <row r="51" spans="1:10" ht="15" thickBot="1" x14ac:dyDescent="0.35">
      <c r="A51" s="59"/>
      <c r="B51" s="65" t="s">
        <v>43</v>
      </c>
      <c r="C51" s="60"/>
      <c r="D51" s="60"/>
      <c r="E51" s="60"/>
      <c r="F51" s="60"/>
      <c r="G51" s="60"/>
      <c r="H51" s="61">
        <f>H50*1.2</f>
        <v>0</v>
      </c>
      <c r="I51" s="62"/>
      <c r="J51" s="43"/>
    </row>
    <row r="52" spans="1:10" x14ac:dyDescent="0.3">
      <c r="A52" s="35"/>
      <c r="B52" s="35"/>
      <c r="C52" s="35"/>
      <c r="D52" s="35"/>
      <c r="E52" s="35"/>
      <c r="F52" s="35"/>
      <c r="G52" s="35"/>
      <c r="H52" s="35"/>
      <c r="I52" s="35"/>
    </row>
    <row r="53" spans="1:10" ht="17.399999999999999" x14ac:dyDescent="0.3">
      <c r="A53" s="95" t="s">
        <v>127</v>
      </c>
      <c r="B53" s="95"/>
      <c r="C53" s="95"/>
      <c r="D53" s="95"/>
      <c r="E53" s="95"/>
      <c r="F53" s="95"/>
      <c r="G53" s="95"/>
      <c r="H53" s="95"/>
      <c r="I53" s="96"/>
    </row>
    <row r="54" spans="1:10" x14ac:dyDescent="0.3">
      <c r="A54" s="99" t="s">
        <v>136</v>
      </c>
      <c r="B54" s="99"/>
      <c r="C54" s="99"/>
      <c r="D54" s="99"/>
      <c r="E54" s="99"/>
      <c r="F54" s="99"/>
      <c r="G54" s="99"/>
      <c r="H54" s="99"/>
      <c r="I54" s="100"/>
    </row>
  </sheetData>
  <autoFilter ref="A9:H51"/>
  <mergeCells count="3">
    <mergeCell ref="A53:I53"/>
    <mergeCell ref="A2:B2"/>
    <mergeCell ref="A54:I5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0" workbookViewId="0">
      <selection activeCell="E10" sqref="E10:E47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3.554687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59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62.25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9</v>
      </c>
      <c r="B10" s="2" t="s">
        <v>69</v>
      </c>
      <c r="C10" s="3" t="s">
        <v>13</v>
      </c>
      <c r="D10" s="3">
        <f>D32</f>
        <v>8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0" x14ac:dyDescent="0.3">
      <c r="A11" s="1" t="s">
        <v>9</v>
      </c>
      <c r="B11" s="2" t="s">
        <v>73</v>
      </c>
      <c r="C11" s="3" t="s">
        <v>13</v>
      </c>
      <c r="D11" s="3">
        <v>1</v>
      </c>
      <c r="E11" s="44"/>
      <c r="F11" s="162">
        <f t="shared" ref="F11:F47" si="0">E11*D11</f>
        <v>0</v>
      </c>
      <c r="G11" s="162"/>
      <c r="H11" s="163">
        <f t="shared" ref="H11:H47" si="1">G11+F11</f>
        <v>0</v>
      </c>
      <c r="I11" s="164" t="s">
        <v>79</v>
      </c>
      <c r="J11" s="43"/>
    </row>
    <row r="12" spans="1:10" x14ac:dyDescent="0.3">
      <c r="A12" s="1" t="s">
        <v>9</v>
      </c>
      <c r="B12" s="2" t="s">
        <v>86</v>
      </c>
      <c r="C12" s="3" t="s">
        <v>2</v>
      </c>
      <c r="D12" s="3">
        <f>D34+D36</f>
        <v>260</v>
      </c>
      <c r="E12" s="44"/>
      <c r="F12" s="162">
        <f t="shared" si="0"/>
        <v>0</v>
      </c>
      <c r="G12" s="162"/>
      <c r="H12" s="163">
        <f t="shared" si="1"/>
        <v>0</v>
      </c>
      <c r="I12" s="164" t="s">
        <v>79</v>
      </c>
      <c r="J12" s="43"/>
    </row>
    <row r="13" spans="1:10" x14ac:dyDescent="0.3">
      <c r="A13" s="1" t="s">
        <v>9</v>
      </c>
      <c r="B13" s="2" t="s">
        <v>88</v>
      </c>
      <c r="C13" s="3" t="s">
        <v>87</v>
      </c>
      <c r="D13" s="3">
        <f>D10*7+D11*50+D12*0.26</f>
        <v>173.60000000000002</v>
      </c>
      <c r="E13" s="44"/>
      <c r="F13" s="162">
        <f t="shared" si="0"/>
        <v>0</v>
      </c>
      <c r="G13" s="162"/>
      <c r="H13" s="163">
        <f t="shared" si="1"/>
        <v>0</v>
      </c>
      <c r="I13" s="164" t="s">
        <v>79</v>
      </c>
      <c r="J13" s="43"/>
    </row>
    <row r="14" spans="1:10" x14ac:dyDescent="0.3">
      <c r="A14" s="4" t="s">
        <v>9</v>
      </c>
      <c r="B14" s="5" t="s">
        <v>1</v>
      </c>
      <c r="C14" s="6" t="s">
        <v>2</v>
      </c>
      <c r="D14" s="6">
        <v>60</v>
      </c>
      <c r="E14" s="44"/>
      <c r="F14" s="162">
        <f t="shared" si="0"/>
        <v>0</v>
      </c>
      <c r="G14" s="163"/>
      <c r="H14" s="163">
        <f t="shared" si="1"/>
        <v>0</v>
      </c>
      <c r="I14" s="164" t="s">
        <v>79</v>
      </c>
      <c r="J14" s="43"/>
    </row>
    <row r="15" spans="1:10" x14ac:dyDescent="0.3">
      <c r="A15" s="7" t="s">
        <v>5</v>
      </c>
      <c r="B15" s="8" t="s">
        <v>10</v>
      </c>
      <c r="C15" s="6" t="s">
        <v>2</v>
      </c>
      <c r="D15" s="6">
        <v>60</v>
      </c>
      <c r="E15" s="44"/>
      <c r="F15" s="162"/>
      <c r="G15" s="163">
        <f>E15*D15</f>
        <v>0</v>
      </c>
      <c r="H15" s="163">
        <f t="shared" si="1"/>
        <v>0</v>
      </c>
      <c r="I15" s="164" t="s">
        <v>79</v>
      </c>
      <c r="J15" s="43"/>
    </row>
    <row r="16" spans="1:10" x14ac:dyDescent="0.3">
      <c r="A16" s="4" t="s">
        <v>9</v>
      </c>
      <c r="B16" s="5" t="s">
        <v>11</v>
      </c>
      <c r="C16" s="6" t="s">
        <v>2</v>
      </c>
      <c r="D16" s="6">
        <v>20</v>
      </c>
      <c r="E16" s="44"/>
      <c r="F16" s="162">
        <f t="shared" si="0"/>
        <v>0</v>
      </c>
      <c r="G16" s="163"/>
      <c r="H16" s="163">
        <f t="shared" si="1"/>
        <v>0</v>
      </c>
      <c r="I16" s="164" t="s">
        <v>79</v>
      </c>
      <c r="J16" s="43"/>
    </row>
    <row r="17" spans="1:10" x14ac:dyDescent="0.3">
      <c r="A17" s="7" t="s">
        <v>5</v>
      </c>
      <c r="B17" s="8" t="s">
        <v>12</v>
      </c>
      <c r="C17" s="6" t="s">
        <v>13</v>
      </c>
      <c r="D17" s="6">
        <v>8</v>
      </c>
      <c r="E17" s="44"/>
      <c r="F17" s="162"/>
      <c r="G17" s="163">
        <f>E17*D17</f>
        <v>0</v>
      </c>
      <c r="H17" s="163">
        <f t="shared" si="1"/>
        <v>0</v>
      </c>
      <c r="I17" s="164" t="s">
        <v>79</v>
      </c>
      <c r="J17" s="43"/>
    </row>
    <row r="18" spans="1:10" x14ac:dyDescent="0.3">
      <c r="A18" s="7" t="s">
        <v>5</v>
      </c>
      <c r="B18" s="8" t="s">
        <v>14</v>
      </c>
      <c r="C18" s="6" t="s">
        <v>13</v>
      </c>
      <c r="D18" s="6">
        <v>1</v>
      </c>
      <c r="E18" s="44"/>
      <c r="F18" s="162"/>
      <c r="G18" s="163">
        <f>E18*D18</f>
        <v>0</v>
      </c>
      <c r="H18" s="163">
        <f t="shared" si="1"/>
        <v>0</v>
      </c>
      <c r="I18" s="164" t="s">
        <v>79</v>
      </c>
      <c r="J18" s="43"/>
    </row>
    <row r="19" spans="1:10" s="46" customFormat="1" x14ac:dyDescent="0.3">
      <c r="A19" s="9" t="s">
        <v>9</v>
      </c>
      <c r="B19" s="10" t="s">
        <v>15</v>
      </c>
      <c r="C19" s="11" t="s">
        <v>2</v>
      </c>
      <c r="D19" s="11">
        <v>70</v>
      </c>
      <c r="E19" s="44"/>
      <c r="F19" s="165">
        <f t="shared" si="0"/>
        <v>0</v>
      </c>
      <c r="G19" s="166"/>
      <c r="H19" s="166">
        <f t="shared" si="1"/>
        <v>0</v>
      </c>
      <c r="I19" s="167" t="s">
        <v>79</v>
      </c>
      <c r="J19" s="48"/>
    </row>
    <row r="20" spans="1:10" x14ac:dyDescent="0.3">
      <c r="A20" s="7" t="s">
        <v>5</v>
      </c>
      <c r="B20" s="8" t="s">
        <v>16</v>
      </c>
      <c r="C20" s="6" t="s">
        <v>2</v>
      </c>
      <c r="D20" s="6">
        <v>8</v>
      </c>
      <c r="E20" s="44"/>
      <c r="F20" s="162"/>
      <c r="G20" s="163">
        <f>E20*D20</f>
        <v>0</v>
      </c>
      <c r="H20" s="163">
        <f t="shared" si="1"/>
        <v>0</v>
      </c>
      <c r="I20" s="164" t="s">
        <v>79</v>
      </c>
      <c r="J20" s="43"/>
    </row>
    <row r="21" spans="1:10" x14ac:dyDescent="0.3">
      <c r="A21" s="7" t="s">
        <v>5</v>
      </c>
      <c r="B21" s="8" t="s">
        <v>17</v>
      </c>
      <c r="C21" s="6" t="s">
        <v>18</v>
      </c>
      <c r="D21" s="6">
        <v>8</v>
      </c>
      <c r="E21" s="44"/>
      <c r="F21" s="162"/>
      <c r="G21" s="163">
        <f t="shared" ref="G21:G22" si="2">E21*D21</f>
        <v>0</v>
      </c>
      <c r="H21" s="163">
        <f t="shared" si="1"/>
        <v>0</v>
      </c>
      <c r="I21" s="164" t="s">
        <v>79</v>
      </c>
      <c r="J21" s="43"/>
    </row>
    <row r="22" spans="1:10" s="46" customFormat="1" x14ac:dyDescent="0.3">
      <c r="A22" s="12" t="s">
        <v>5</v>
      </c>
      <c r="B22" s="13" t="s">
        <v>19</v>
      </c>
      <c r="C22" s="11" t="s">
        <v>2</v>
      </c>
      <c r="D22" s="11">
        <v>70</v>
      </c>
      <c r="E22" s="44"/>
      <c r="F22" s="165"/>
      <c r="G22" s="166">
        <f t="shared" si="2"/>
        <v>0</v>
      </c>
      <c r="H22" s="166">
        <f t="shared" si="1"/>
        <v>0</v>
      </c>
      <c r="I22" s="167" t="s">
        <v>79</v>
      </c>
      <c r="J22" s="48"/>
    </row>
    <row r="23" spans="1:10" s="46" customFormat="1" x14ac:dyDescent="0.3">
      <c r="A23" s="12" t="s">
        <v>9</v>
      </c>
      <c r="B23" s="10" t="s">
        <v>20</v>
      </c>
      <c r="C23" s="11" t="s">
        <v>2</v>
      </c>
      <c r="D23" s="11">
        <v>70</v>
      </c>
      <c r="E23" s="44"/>
      <c r="F23" s="165">
        <f t="shared" si="0"/>
        <v>0</v>
      </c>
      <c r="G23" s="166"/>
      <c r="H23" s="166">
        <f t="shared" si="1"/>
        <v>0</v>
      </c>
      <c r="I23" s="167" t="s">
        <v>79</v>
      </c>
      <c r="J23" s="48"/>
    </row>
    <row r="24" spans="1:10" s="46" customFormat="1" x14ac:dyDescent="0.3">
      <c r="A24" s="12" t="s">
        <v>5</v>
      </c>
      <c r="B24" s="13" t="s">
        <v>21</v>
      </c>
      <c r="C24" s="11" t="s">
        <v>2</v>
      </c>
      <c r="D24" s="11">
        <v>70</v>
      </c>
      <c r="E24" s="44"/>
      <c r="F24" s="165"/>
      <c r="G24" s="166">
        <f>E24*D24</f>
        <v>0</v>
      </c>
      <c r="H24" s="166">
        <f t="shared" si="1"/>
        <v>0</v>
      </c>
      <c r="I24" s="167" t="s">
        <v>79</v>
      </c>
      <c r="J24" s="48"/>
    </row>
    <row r="25" spans="1:10" x14ac:dyDescent="0.3">
      <c r="A25" s="7" t="s">
        <v>5</v>
      </c>
      <c r="B25" s="8" t="s">
        <v>22</v>
      </c>
      <c r="C25" s="6" t="s">
        <v>13</v>
      </c>
      <c r="D25" s="6">
        <v>2</v>
      </c>
      <c r="E25" s="44"/>
      <c r="F25" s="162"/>
      <c r="G25" s="163">
        <f t="shared" ref="G25:G29" si="3">E25*D25</f>
        <v>0</v>
      </c>
      <c r="H25" s="163">
        <f t="shared" si="1"/>
        <v>0</v>
      </c>
      <c r="I25" s="164" t="s">
        <v>79</v>
      </c>
      <c r="J25" s="43"/>
    </row>
    <row r="26" spans="1:10" x14ac:dyDescent="0.3">
      <c r="A26" s="7" t="s">
        <v>5</v>
      </c>
      <c r="B26" s="8" t="s">
        <v>24</v>
      </c>
      <c r="C26" s="6" t="s">
        <v>13</v>
      </c>
      <c r="D26" s="6">
        <v>4</v>
      </c>
      <c r="E26" s="44"/>
      <c r="F26" s="162"/>
      <c r="G26" s="163">
        <f t="shared" si="3"/>
        <v>0</v>
      </c>
      <c r="H26" s="163">
        <f t="shared" si="1"/>
        <v>0</v>
      </c>
      <c r="I26" s="164" t="s">
        <v>79</v>
      </c>
      <c r="J26" s="43"/>
    </row>
    <row r="27" spans="1:10" s="46" customFormat="1" x14ac:dyDescent="0.3">
      <c r="A27" s="12" t="s">
        <v>5</v>
      </c>
      <c r="B27" s="13" t="s">
        <v>25</v>
      </c>
      <c r="C27" s="11" t="s">
        <v>13</v>
      </c>
      <c r="D27" s="11">
        <v>70</v>
      </c>
      <c r="E27" s="44"/>
      <c r="F27" s="165"/>
      <c r="G27" s="166">
        <f t="shared" si="3"/>
        <v>0</v>
      </c>
      <c r="H27" s="166">
        <f t="shared" si="1"/>
        <v>0</v>
      </c>
      <c r="I27" s="167" t="s">
        <v>79</v>
      </c>
      <c r="J27" s="48"/>
    </row>
    <row r="28" spans="1:10" x14ac:dyDescent="0.3">
      <c r="A28" s="7" t="s">
        <v>5</v>
      </c>
      <c r="B28" s="8" t="s">
        <v>26</v>
      </c>
      <c r="C28" s="6" t="s">
        <v>13</v>
      </c>
      <c r="D28" s="6">
        <v>2</v>
      </c>
      <c r="E28" s="44"/>
      <c r="F28" s="162"/>
      <c r="G28" s="163">
        <f t="shared" si="3"/>
        <v>0</v>
      </c>
      <c r="H28" s="163">
        <f t="shared" si="1"/>
        <v>0</v>
      </c>
      <c r="I28" s="164" t="s">
        <v>79</v>
      </c>
      <c r="J28" s="43"/>
    </row>
    <row r="29" spans="1:10" s="46" customFormat="1" x14ac:dyDescent="0.3">
      <c r="A29" s="12" t="s">
        <v>5</v>
      </c>
      <c r="B29" s="13" t="s">
        <v>27</v>
      </c>
      <c r="C29" s="11" t="s">
        <v>13</v>
      </c>
      <c r="D29" s="11">
        <v>70</v>
      </c>
      <c r="E29" s="44"/>
      <c r="F29" s="165"/>
      <c r="G29" s="166">
        <f t="shared" si="3"/>
        <v>0</v>
      </c>
      <c r="H29" s="166">
        <f t="shared" si="1"/>
        <v>0</v>
      </c>
      <c r="I29" s="167" t="s">
        <v>79</v>
      </c>
      <c r="J29" s="48"/>
    </row>
    <row r="30" spans="1:10" x14ac:dyDescent="0.3">
      <c r="A30" s="4" t="s">
        <v>9</v>
      </c>
      <c r="B30" s="5" t="s">
        <v>28</v>
      </c>
      <c r="C30" s="6" t="s">
        <v>13</v>
      </c>
      <c r="D30" s="6">
        <v>1</v>
      </c>
      <c r="E30" s="44"/>
      <c r="F30" s="162">
        <f t="shared" si="0"/>
        <v>0</v>
      </c>
      <c r="G30" s="163"/>
      <c r="H30" s="163">
        <f t="shared" si="1"/>
        <v>0</v>
      </c>
      <c r="I30" s="164" t="s">
        <v>126</v>
      </c>
      <c r="J30" s="43"/>
    </row>
    <row r="31" spans="1:10" x14ac:dyDescent="0.3">
      <c r="A31" s="7" t="s">
        <v>5</v>
      </c>
      <c r="B31" s="8" t="s">
        <v>56</v>
      </c>
      <c r="C31" s="6" t="s">
        <v>13</v>
      </c>
      <c r="D31" s="6">
        <v>1</v>
      </c>
      <c r="E31" s="44"/>
      <c r="F31" s="162"/>
      <c r="G31" s="163">
        <f>E31*D31</f>
        <v>0</v>
      </c>
      <c r="H31" s="163">
        <f t="shared" si="1"/>
        <v>0</v>
      </c>
      <c r="I31" s="164" t="s">
        <v>126</v>
      </c>
      <c r="J31" s="43"/>
    </row>
    <row r="32" spans="1:10" x14ac:dyDescent="0.3">
      <c r="A32" s="4" t="s">
        <v>9</v>
      </c>
      <c r="B32" s="5" t="s">
        <v>30</v>
      </c>
      <c r="C32" s="6" t="s">
        <v>13</v>
      </c>
      <c r="D32" s="6">
        <v>8</v>
      </c>
      <c r="E32" s="44"/>
      <c r="F32" s="162">
        <f t="shared" si="0"/>
        <v>0</v>
      </c>
      <c r="G32" s="163"/>
      <c r="H32" s="163">
        <f t="shared" si="1"/>
        <v>0</v>
      </c>
      <c r="I32" s="164" t="s">
        <v>79</v>
      </c>
      <c r="J32" s="43"/>
    </row>
    <row r="33" spans="1:10" s="46" customFormat="1" x14ac:dyDescent="0.3">
      <c r="A33" s="9" t="s">
        <v>9</v>
      </c>
      <c r="B33" s="10" t="s">
        <v>31</v>
      </c>
      <c r="C33" s="11" t="s">
        <v>2</v>
      </c>
      <c r="D33" s="11">
        <v>100</v>
      </c>
      <c r="E33" s="44"/>
      <c r="F33" s="165">
        <f t="shared" si="0"/>
        <v>0</v>
      </c>
      <c r="G33" s="166"/>
      <c r="H33" s="166">
        <f t="shared" si="1"/>
        <v>0</v>
      </c>
      <c r="I33" s="167" t="s">
        <v>79</v>
      </c>
      <c r="J33" s="48"/>
    </row>
    <row r="34" spans="1:10" s="46" customFormat="1" x14ac:dyDescent="0.3">
      <c r="A34" s="12" t="s">
        <v>5</v>
      </c>
      <c r="B34" s="13" t="s">
        <v>32</v>
      </c>
      <c r="C34" s="11" t="s">
        <v>2</v>
      </c>
      <c r="D34" s="11">
        <v>100</v>
      </c>
      <c r="E34" s="44"/>
      <c r="F34" s="165"/>
      <c r="G34" s="166">
        <f>E34*D34</f>
        <v>0</v>
      </c>
      <c r="H34" s="166">
        <f t="shared" si="1"/>
        <v>0</v>
      </c>
      <c r="I34" s="167" t="s">
        <v>79</v>
      </c>
      <c r="J34" s="48"/>
    </row>
    <row r="35" spans="1:10" s="46" customFormat="1" x14ac:dyDescent="0.3">
      <c r="A35" s="9" t="s">
        <v>9</v>
      </c>
      <c r="B35" s="10" t="s">
        <v>33</v>
      </c>
      <c r="C35" s="11" t="s">
        <v>2</v>
      </c>
      <c r="D35" s="11">
        <v>160</v>
      </c>
      <c r="E35" s="44"/>
      <c r="F35" s="165">
        <f t="shared" si="0"/>
        <v>0</v>
      </c>
      <c r="G35" s="166"/>
      <c r="H35" s="166">
        <f t="shared" si="1"/>
        <v>0</v>
      </c>
      <c r="I35" s="167" t="s">
        <v>79</v>
      </c>
      <c r="J35" s="48"/>
    </row>
    <row r="36" spans="1:10" s="46" customFormat="1" x14ac:dyDescent="0.3">
      <c r="A36" s="12" t="s">
        <v>5</v>
      </c>
      <c r="B36" s="13" t="s">
        <v>34</v>
      </c>
      <c r="C36" s="11" t="s">
        <v>2</v>
      </c>
      <c r="D36" s="11">
        <v>160</v>
      </c>
      <c r="E36" s="44"/>
      <c r="F36" s="165"/>
      <c r="G36" s="166">
        <f>E36*D36</f>
        <v>0</v>
      </c>
      <c r="H36" s="166">
        <f t="shared" si="1"/>
        <v>0</v>
      </c>
      <c r="I36" s="167" t="s">
        <v>79</v>
      </c>
      <c r="J36" s="48"/>
    </row>
    <row r="37" spans="1:10" x14ac:dyDescent="0.3">
      <c r="A37" s="7" t="s">
        <v>5</v>
      </c>
      <c r="B37" s="8" t="s">
        <v>36</v>
      </c>
      <c r="C37" s="6" t="s">
        <v>13</v>
      </c>
      <c r="D37" s="6">
        <v>8</v>
      </c>
      <c r="E37" s="44"/>
      <c r="F37" s="162"/>
      <c r="G37" s="163">
        <f>E37*D37</f>
        <v>0</v>
      </c>
      <c r="H37" s="163">
        <f t="shared" si="1"/>
        <v>0</v>
      </c>
      <c r="I37" s="164" t="s">
        <v>79</v>
      </c>
      <c r="J37" s="43"/>
    </row>
    <row r="38" spans="1:10" x14ac:dyDescent="0.3">
      <c r="A38" s="7" t="s">
        <v>9</v>
      </c>
      <c r="B38" s="5" t="s">
        <v>124</v>
      </c>
      <c r="C38" s="6" t="s">
        <v>13</v>
      </c>
      <c r="D38" s="6">
        <v>2</v>
      </c>
      <c r="E38" s="44"/>
      <c r="F38" s="162">
        <f t="shared" si="0"/>
        <v>0</v>
      </c>
      <c r="G38" s="163"/>
      <c r="H38" s="163">
        <f t="shared" si="1"/>
        <v>0</v>
      </c>
      <c r="I38" s="164" t="s">
        <v>79</v>
      </c>
      <c r="J38" s="43"/>
    </row>
    <row r="39" spans="1:10" x14ac:dyDescent="0.3">
      <c r="A39" s="7" t="s">
        <v>5</v>
      </c>
      <c r="B39" s="8" t="s">
        <v>125</v>
      </c>
      <c r="C39" s="6" t="s">
        <v>13</v>
      </c>
      <c r="D39" s="6">
        <v>2</v>
      </c>
      <c r="E39" s="44"/>
      <c r="F39" s="162"/>
      <c r="G39" s="163">
        <f>E39*D39</f>
        <v>0</v>
      </c>
      <c r="H39" s="163">
        <f t="shared" si="1"/>
        <v>0</v>
      </c>
      <c r="I39" s="164" t="s">
        <v>79</v>
      </c>
      <c r="J39" s="43"/>
    </row>
    <row r="40" spans="1:10" x14ac:dyDescent="0.3">
      <c r="A40" s="7" t="s">
        <v>5</v>
      </c>
      <c r="B40" s="8" t="s">
        <v>41</v>
      </c>
      <c r="C40" s="6" t="s">
        <v>13</v>
      </c>
      <c r="D40" s="6">
        <v>12</v>
      </c>
      <c r="E40" s="44"/>
      <c r="F40" s="162"/>
      <c r="G40" s="163">
        <f>E40*D40</f>
        <v>0</v>
      </c>
      <c r="H40" s="163">
        <f t="shared" si="1"/>
        <v>0</v>
      </c>
      <c r="I40" s="164" t="s">
        <v>79</v>
      </c>
      <c r="J40" s="43"/>
    </row>
    <row r="41" spans="1:10" x14ac:dyDescent="0.3">
      <c r="A41" s="15" t="s">
        <v>9</v>
      </c>
      <c r="B41" s="16" t="s">
        <v>40</v>
      </c>
      <c r="C41" s="17" t="s">
        <v>13</v>
      </c>
      <c r="D41" s="17">
        <v>12</v>
      </c>
      <c r="E41" s="44"/>
      <c r="F41" s="162">
        <f t="shared" si="0"/>
        <v>0</v>
      </c>
      <c r="G41" s="168"/>
      <c r="H41" s="163">
        <f t="shared" si="1"/>
        <v>0</v>
      </c>
      <c r="I41" s="164" t="s">
        <v>79</v>
      </c>
      <c r="J41" s="43"/>
    </row>
    <row r="42" spans="1:10" x14ac:dyDescent="0.3">
      <c r="A42" s="4" t="s">
        <v>9</v>
      </c>
      <c r="B42" s="5" t="s">
        <v>37</v>
      </c>
      <c r="C42" s="6" t="s">
        <v>13</v>
      </c>
      <c r="D42" s="6">
        <v>1</v>
      </c>
      <c r="E42" s="44"/>
      <c r="F42" s="162">
        <f t="shared" si="0"/>
        <v>0</v>
      </c>
      <c r="G42" s="163"/>
      <c r="H42" s="163">
        <f t="shared" si="1"/>
        <v>0</v>
      </c>
      <c r="I42" s="164" t="s">
        <v>126</v>
      </c>
      <c r="J42" s="43"/>
    </row>
    <row r="43" spans="1:10" x14ac:dyDescent="0.3">
      <c r="A43" s="4" t="s">
        <v>9</v>
      </c>
      <c r="B43" s="5" t="s">
        <v>38</v>
      </c>
      <c r="C43" s="6" t="s">
        <v>13</v>
      </c>
      <c r="D43" s="6">
        <v>1</v>
      </c>
      <c r="E43" s="44"/>
      <c r="F43" s="162">
        <f t="shared" si="0"/>
        <v>0</v>
      </c>
      <c r="G43" s="163"/>
      <c r="H43" s="163">
        <f t="shared" si="1"/>
        <v>0</v>
      </c>
      <c r="I43" s="164" t="s">
        <v>126</v>
      </c>
      <c r="J43" s="43"/>
    </row>
    <row r="44" spans="1:10" x14ac:dyDescent="0.3">
      <c r="A44" s="4" t="s">
        <v>9</v>
      </c>
      <c r="B44" s="5" t="s">
        <v>39</v>
      </c>
      <c r="C44" s="6" t="s">
        <v>13</v>
      </c>
      <c r="D44" s="6">
        <v>1</v>
      </c>
      <c r="E44" s="44"/>
      <c r="F44" s="162">
        <f t="shared" si="0"/>
        <v>0</v>
      </c>
      <c r="G44" s="163"/>
      <c r="H44" s="163">
        <f t="shared" si="1"/>
        <v>0</v>
      </c>
      <c r="I44" s="164" t="s">
        <v>126</v>
      </c>
      <c r="J44" s="43"/>
    </row>
    <row r="45" spans="1:10" x14ac:dyDescent="0.3">
      <c r="A45" s="15" t="s">
        <v>79</v>
      </c>
      <c r="B45" s="16" t="s">
        <v>84</v>
      </c>
      <c r="C45" s="17" t="s">
        <v>83</v>
      </c>
      <c r="D45" s="17">
        <v>25</v>
      </c>
      <c r="E45" s="44"/>
      <c r="F45" s="162">
        <f t="shared" si="0"/>
        <v>0</v>
      </c>
      <c r="G45" s="163"/>
      <c r="H45" s="163">
        <f t="shared" si="1"/>
        <v>0</v>
      </c>
      <c r="I45" s="164" t="s">
        <v>79</v>
      </c>
      <c r="J45" s="43"/>
    </row>
    <row r="46" spans="1:10" x14ac:dyDescent="0.3">
      <c r="A46" s="15" t="s">
        <v>79</v>
      </c>
      <c r="B46" s="16" t="s">
        <v>80</v>
      </c>
      <c r="C46" s="17" t="s">
        <v>82</v>
      </c>
      <c r="D46" s="17">
        <v>1.5</v>
      </c>
      <c r="E46" s="44"/>
      <c r="F46" s="162"/>
      <c r="G46" s="163">
        <f>E46*D46</f>
        <v>0</v>
      </c>
      <c r="H46" s="163">
        <f t="shared" si="1"/>
        <v>0</v>
      </c>
      <c r="I46" s="164" t="s">
        <v>79</v>
      </c>
      <c r="J46" s="43"/>
    </row>
    <row r="47" spans="1:10" ht="15" thickBot="1" x14ac:dyDescent="0.35">
      <c r="A47" s="15" t="s">
        <v>79</v>
      </c>
      <c r="B47" s="16" t="s">
        <v>81</v>
      </c>
      <c r="C47" s="17" t="s">
        <v>82</v>
      </c>
      <c r="D47" s="17">
        <v>3</v>
      </c>
      <c r="E47" s="44"/>
      <c r="F47" s="162">
        <f t="shared" si="0"/>
        <v>0</v>
      </c>
      <c r="G47" s="168"/>
      <c r="H47" s="163">
        <f t="shared" si="1"/>
        <v>0</v>
      </c>
      <c r="I47" s="164" t="s">
        <v>79</v>
      </c>
      <c r="J47" s="43"/>
    </row>
    <row r="48" spans="1:10" x14ac:dyDescent="0.3">
      <c r="A48" s="21"/>
      <c r="B48" s="22" t="s">
        <v>77</v>
      </c>
      <c r="C48" s="23"/>
      <c r="D48" s="23"/>
      <c r="E48" s="51"/>
      <c r="F48" s="90">
        <f>SUM(F10:F47)</f>
        <v>0</v>
      </c>
      <c r="G48" s="23"/>
      <c r="H48" s="23"/>
      <c r="I48" s="164"/>
      <c r="J48" s="43"/>
    </row>
    <row r="49" spans="1:10" ht="15" thickBot="1" x14ac:dyDescent="0.35">
      <c r="A49" s="24"/>
      <c r="B49" s="25" t="s">
        <v>78</v>
      </c>
      <c r="C49" s="26"/>
      <c r="D49" s="26"/>
      <c r="E49" s="55"/>
      <c r="F49" s="26"/>
      <c r="G49" s="26">
        <f>SUM(G10:G47)</f>
        <v>0</v>
      </c>
      <c r="H49" s="26"/>
      <c r="I49" s="164"/>
      <c r="J49" s="43"/>
    </row>
    <row r="50" spans="1:10" ht="15" thickBot="1" x14ac:dyDescent="0.35">
      <c r="A50" s="27"/>
      <c r="B50" s="93" t="s">
        <v>42</v>
      </c>
      <c r="C50" s="29"/>
      <c r="D50" s="29"/>
      <c r="E50" s="57"/>
      <c r="F50" s="29"/>
      <c r="G50" s="29"/>
      <c r="H50" s="169">
        <f>SUM(H10:H47)</f>
        <v>0</v>
      </c>
      <c r="I50" s="164"/>
      <c r="J50" s="43"/>
    </row>
    <row r="51" spans="1:10" ht="15" thickBot="1" x14ac:dyDescent="0.35">
      <c r="A51" s="30"/>
      <c r="B51" s="173" t="s">
        <v>43</v>
      </c>
      <c r="C51" s="32"/>
      <c r="D51" s="32"/>
      <c r="E51" s="60"/>
      <c r="F51" s="32"/>
      <c r="G51" s="32"/>
      <c r="H51" s="170">
        <f>H50*1.2</f>
        <v>0</v>
      </c>
      <c r="I51" s="171"/>
      <c r="J51" s="43"/>
    </row>
    <row r="52" spans="1:10" x14ac:dyDescent="0.3">
      <c r="A52" s="35"/>
      <c r="B52" s="35"/>
      <c r="C52" s="35"/>
      <c r="D52" s="35"/>
      <c r="E52" s="35"/>
      <c r="F52" s="35"/>
      <c r="G52" s="35"/>
      <c r="H52" s="35"/>
      <c r="I52" s="35"/>
    </row>
    <row r="53" spans="1:10" ht="17.399999999999999" x14ac:dyDescent="0.3">
      <c r="A53" s="95" t="s">
        <v>127</v>
      </c>
      <c r="B53" s="95"/>
      <c r="C53" s="95"/>
      <c r="D53" s="95"/>
      <c r="E53" s="95"/>
      <c r="F53" s="95"/>
      <c r="G53" s="95"/>
      <c r="H53" s="95"/>
      <c r="I53" s="96"/>
    </row>
    <row r="54" spans="1:10" x14ac:dyDescent="0.3">
      <c r="A54" s="99" t="s">
        <v>136</v>
      </c>
      <c r="B54" s="99"/>
      <c r="C54" s="99"/>
      <c r="D54" s="99"/>
      <c r="E54" s="99"/>
      <c r="F54" s="99"/>
      <c r="G54" s="99"/>
      <c r="H54" s="99"/>
      <c r="I54" s="100"/>
    </row>
  </sheetData>
  <sheetProtection password="9983" sheet="1" objects="1" scenarios="1"/>
  <autoFilter ref="A9:H51"/>
  <mergeCells count="3">
    <mergeCell ref="A53:I53"/>
    <mergeCell ref="A2:B2"/>
    <mergeCell ref="A54:I54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30" sqref="B30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2.554687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59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60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9</v>
      </c>
      <c r="B10" s="2" t="s">
        <v>69</v>
      </c>
      <c r="C10" s="3" t="s">
        <v>13</v>
      </c>
      <c r="D10" s="3">
        <f>D12</f>
        <v>42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0" x14ac:dyDescent="0.3">
      <c r="A11" s="1" t="s">
        <v>9</v>
      </c>
      <c r="B11" s="2" t="s">
        <v>88</v>
      </c>
      <c r="C11" s="3" t="s">
        <v>87</v>
      </c>
      <c r="D11" s="3">
        <f>D10*7</f>
        <v>294</v>
      </c>
      <c r="E11" s="44"/>
      <c r="F11" s="162">
        <f t="shared" ref="F11:F18" si="0">E11*D11</f>
        <v>0</v>
      </c>
      <c r="G11" s="162"/>
      <c r="H11" s="163">
        <f t="shared" ref="H11:H18" si="1">G11+F11</f>
        <v>0</v>
      </c>
      <c r="I11" s="164" t="s">
        <v>79</v>
      </c>
      <c r="J11" s="43"/>
    </row>
    <row r="12" spans="1:10" x14ac:dyDescent="0.3">
      <c r="A12" s="4" t="s">
        <v>9</v>
      </c>
      <c r="B12" s="5" t="s">
        <v>30</v>
      </c>
      <c r="C12" s="6" t="s">
        <v>13</v>
      </c>
      <c r="D12" s="6">
        <v>42</v>
      </c>
      <c r="E12" s="44"/>
      <c r="F12" s="162">
        <f t="shared" si="0"/>
        <v>0</v>
      </c>
      <c r="G12" s="163"/>
      <c r="H12" s="163">
        <f t="shared" si="1"/>
        <v>0</v>
      </c>
      <c r="I12" s="164" t="s">
        <v>79</v>
      </c>
      <c r="J12" s="43"/>
    </row>
    <row r="13" spans="1:10" x14ac:dyDescent="0.3">
      <c r="A13" s="7" t="s">
        <v>5</v>
      </c>
      <c r="B13" s="8" t="s">
        <v>57</v>
      </c>
      <c r="C13" s="6" t="s">
        <v>13</v>
      </c>
      <c r="D13" s="6">
        <v>35</v>
      </c>
      <c r="E13" s="44"/>
      <c r="F13" s="162"/>
      <c r="G13" s="163">
        <f>E13*D13</f>
        <v>0</v>
      </c>
      <c r="H13" s="163">
        <f t="shared" si="1"/>
        <v>0</v>
      </c>
      <c r="I13" s="164" t="s">
        <v>79</v>
      </c>
      <c r="J13" s="43"/>
    </row>
    <row r="14" spans="1:10" x14ac:dyDescent="0.3">
      <c r="A14" s="7" t="s">
        <v>5</v>
      </c>
      <c r="B14" s="8" t="s">
        <v>58</v>
      </c>
      <c r="C14" s="6" t="s">
        <v>13</v>
      </c>
      <c r="D14" s="6">
        <v>7</v>
      </c>
      <c r="E14" s="44"/>
      <c r="F14" s="162"/>
      <c r="G14" s="163">
        <f>E14*D14</f>
        <v>0</v>
      </c>
      <c r="H14" s="163">
        <f t="shared" si="1"/>
        <v>0</v>
      </c>
      <c r="I14" s="164" t="s">
        <v>79</v>
      </c>
      <c r="J14" s="43"/>
    </row>
    <row r="15" spans="1:10" x14ac:dyDescent="0.3">
      <c r="A15" s="4" t="s">
        <v>9</v>
      </c>
      <c r="B15" s="5" t="s">
        <v>37</v>
      </c>
      <c r="C15" s="6" t="s">
        <v>13</v>
      </c>
      <c r="D15" s="6">
        <v>1</v>
      </c>
      <c r="E15" s="44"/>
      <c r="F15" s="162">
        <f t="shared" si="0"/>
        <v>0</v>
      </c>
      <c r="G15" s="163"/>
      <c r="H15" s="163">
        <f t="shared" si="1"/>
        <v>0</v>
      </c>
      <c r="I15" s="164" t="s">
        <v>126</v>
      </c>
      <c r="J15" s="43"/>
    </row>
    <row r="16" spans="1:10" x14ac:dyDescent="0.3">
      <c r="A16" s="15" t="s">
        <v>79</v>
      </c>
      <c r="B16" s="16" t="s">
        <v>84</v>
      </c>
      <c r="C16" s="17" t="s">
        <v>83</v>
      </c>
      <c r="D16" s="17">
        <v>50</v>
      </c>
      <c r="E16" s="44"/>
      <c r="F16" s="162">
        <f t="shared" si="0"/>
        <v>0</v>
      </c>
      <c r="G16" s="163"/>
      <c r="H16" s="163">
        <f t="shared" si="1"/>
        <v>0</v>
      </c>
      <c r="I16" s="164" t="s">
        <v>79</v>
      </c>
      <c r="J16" s="43"/>
    </row>
    <row r="17" spans="1:10" x14ac:dyDescent="0.3">
      <c r="A17" s="15" t="s">
        <v>79</v>
      </c>
      <c r="B17" s="16" t="s">
        <v>80</v>
      </c>
      <c r="C17" s="17" t="s">
        <v>82</v>
      </c>
      <c r="D17" s="17">
        <v>1.5</v>
      </c>
      <c r="E17" s="44"/>
      <c r="F17" s="162"/>
      <c r="G17" s="163">
        <f>E17*D17</f>
        <v>0</v>
      </c>
      <c r="H17" s="163">
        <f t="shared" si="1"/>
        <v>0</v>
      </c>
      <c r="I17" s="164" t="s">
        <v>79</v>
      </c>
      <c r="J17" s="43"/>
    </row>
    <row r="18" spans="1:10" ht="15" thickBot="1" x14ac:dyDescent="0.35">
      <c r="A18" s="15" t="s">
        <v>79</v>
      </c>
      <c r="B18" s="16" t="s">
        <v>81</v>
      </c>
      <c r="C18" s="17" t="s">
        <v>82</v>
      </c>
      <c r="D18" s="17">
        <v>3</v>
      </c>
      <c r="E18" s="44"/>
      <c r="F18" s="162">
        <f t="shared" si="0"/>
        <v>0</v>
      </c>
      <c r="G18" s="168"/>
      <c r="H18" s="163">
        <f t="shared" si="1"/>
        <v>0</v>
      </c>
      <c r="I18" s="164" t="s">
        <v>79</v>
      </c>
      <c r="J18" s="43"/>
    </row>
    <row r="19" spans="1:10" x14ac:dyDescent="0.3">
      <c r="A19" s="21"/>
      <c r="B19" s="22" t="s">
        <v>77</v>
      </c>
      <c r="C19" s="23"/>
      <c r="D19" s="23"/>
      <c r="E19" s="51"/>
      <c r="F19" s="90">
        <f>SUM(F10:F18)</f>
        <v>0</v>
      </c>
      <c r="G19" s="23"/>
      <c r="H19" s="23"/>
      <c r="I19" s="164"/>
      <c r="J19" s="43"/>
    </row>
    <row r="20" spans="1:10" ht="15" thickBot="1" x14ac:dyDescent="0.35">
      <c r="A20" s="24"/>
      <c r="B20" s="25" t="s">
        <v>78</v>
      </c>
      <c r="C20" s="26"/>
      <c r="D20" s="26"/>
      <c r="E20" s="55"/>
      <c r="F20" s="26"/>
      <c r="G20" s="26">
        <f>SUM(G10:G18)</f>
        <v>0</v>
      </c>
      <c r="H20" s="26"/>
      <c r="I20" s="164"/>
      <c r="J20" s="43"/>
    </row>
    <row r="21" spans="1:10" ht="15" thickBot="1" x14ac:dyDescent="0.35">
      <c r="A21" s="27"/>
      <c r="B21" s="93" t="s">
        <v>42</v>
      </c>
      <c r="C21" s="29"/>
      <c r="D21" s="29"/>
      <c r="E21" s="57"/>
      <c r="F21" s="29"/>
      <c r="G21" s="29"/>
      <c r="H21" s="169">
        <f>SUM(H10:H18)</f>
        <v>0</v>
      </c>
      <c r="I21" s="164"/>
      <c r="J21" s="43"/>
    </row>
    <row r="22" spans="1:10" ht="15" thickBot="1" x14ac:dyDescent="0.35">
      <c r="A22" s="30"/>
      <c r="B22" s="173" t="s">
        <v>43</v>
      </c>
      <c r="C22" s="32"/>
      <c r="D22" s="32"/>
      <c r="E22" s="60"/>
      <c r="F22" s="32"/>
      <c r="G22" s="32"/>
      <c r="H22" s="170">
        <f>H21*1.2</f>
        <v>0</v>
      </c>
      <c r="I22" s="171"/>
      <c r="J22" s="43"/>
    </row>
    <row r="23" spans="1:10" x14ac:dyDescent="0.3">
      <c r="A23" s="35"/>
      <c r="B23" s="35"/>
      <c r="C23" s="35"/>
      <c r="D23" s="35"/>
      <c r="E23" s="35"/>
      <c r="F23" s="35"/>
      <c r="G23" s="35"/>
      <c r="H23" s="35"/>
      <c r="I23" s="35"/>
    </row>
    <row r="24" spans="1:10" ht="17.399999999999999" x14ac:dyDescent="0.3">
      <c r="A24" s="95" t="s">
        <v>127</v>
      </c>
      <c r="B24" s="95"/>
      <c r="C24" s="95"/>
      <c r="D24" s="95"/>
      <c r="E24" s="95"/>
      <c r="F24" s="95"/>
      <c r="G24" s="95"/>
      <c r="H24" s="95"/>
      <c r="I24" s="96"/>
    </row>
    <row r="25" spans="1:10" x14ac:dyDescent="0.3">
      <c r="A25" s="99" t="s">
        <v>136</v>
      </c>
      <c r="B25" s="99"/>
      <c r="C25" s="99"/>
      <c r="D25" s="99"/>
      <c r="E25" s="99"/>
      <c r="F25" s="99"/>
      <c r="G25" s="99"/>
      <c r="H25" s="99"/>
      <c r="I25" s="100"/>
    </row>
  </sheetData>
  <sheetProtection password="9983" sheet="1" objects="1" scenarios="1"/>
  <autoFilter ref="A9:H22"/>
  <mergeCells count="3">
    <mergeCell ref="A24:I24"/>
    <mergeCell ref="A2:B2"/>
    <mergeCell ref="A25:I25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7" workbookViewId="0">
      <selection activeCell="E10" sqref="E10:E41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4.6640625" style="37" customWidth="1"/>
    <col min="10" max="10" width="24.88671875" style="37" customWidth="1"/>
    <col min="11" max="16384" width="9.109375" style="37"/>
  </cols>
  <sheetData>
    <row r="1" spans="1:17" ht="43.2" x14ac:dyDescent="0.3">
      <c r="A1" s="158" t="s">
        <v>133</v>
      </c>
      <c r="B1" s="172">
        <f>Súhrn!B3</f>
        <v>0</v>
      </c>
      <c r="C1" s="35"/>
      <c r="D1" s="35"/>
      <c r="E1" s="35"/>
      <c r="F1" s="35"/>
      <c r="G1" s="35"/>
      <c r="H1" s="35"/>
      <c r="I1" s="36"/>
    </row>
    <row r="2" spans="1:17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7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7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7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7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7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7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7" ht="64.5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7" x14ac:dyDescent="0.3">
      <c r="A10" s="1" t="s">
        <v>9</v>
      </c>
      <c r="B10" s="2" t="s">
        <v>69</v>
      </c>
      <c r="C10" s="3" t="s">
        <v>13</v>
      </c>
      <c r="D10" s="3">
        <f>D28</f>
        <v>68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7" x14ac:dyDescent="0.3">
      <c r="A11" s="1" t="s">
        <v>9</v>
      </c>
      <c r="B11" s="2" t="s">
        <v>73</v>
      </c>
      <c r="C11" s="3" t="s">
        <v>13</v>
      </c>
      <c r="D11" s="3">
        <v>1</v>
      </c>
      <c r="E11" s="44"/>
      <c r="F11" s="162">
        <f t="shared" ref="F11:F41" si="0">E11*D11</f>
        <v>0</v>
      </c>
      <c r="G11" s="162"/>
      <c r="H11" s="163">
        <f t="shared" ref="H11:H41" si="1">G11+F11</f>
        <v>0</v>
      </c>
      <c r="I11" s="164" t="s">
        <v>79</v>
      </c>
      <c r="J11" s="76"/>
      <c r="K11" s="66"/>
      <c r="L11" s="66"/>
      <c r="M11" s="66"/>
      <c r="N11" s="66"/>
      <c r="O11" s="77"/>
      <c r="P11" s="43"/>
      <c r="Q11" s="37">
        <v>1.3</v>
      </c>
    </row>
    <row r="12" spans="1:17" x14ac:dyDescent="0.3">
      <c r="A12" s="1" t="s">
        <v>9</v>
      </c>
      <c r="B12" s="2" t="s">
        <v>86</v>
      </c>
      <c r="C12" s="3" t="s">
        <v>2</v>
      </c>
      <c r="D12" s="3">
        <f>D31+D33</f>
        <v>700</v>
      </c>
      <c r="E12" s="44"/>
      <c r="F12" s="162">
        <f t="shared" si="0"/>
        <v>0</v>
      </c>
      <c r="G12" s="162"/>
      <c r="H12" s="163">
        <f t="shared" si="1"/>
        <v>0</v>
      </c>
      <c r="I12" s="164" t="s">
        <v>79</v>
      </c>
      <c r="J12" s="76"/>
      <c r="K12" s="66"/>
      <c r="L12" s="66"/>
      <c r="M12" s="66"/>
      <c r="N12" s="66"/>
      <c r="O12" s="77"/>
      <c r="P12" s="43"/>
    </row>
    <row r="13" spans="1:17" x14ac:dyDescent="0.3">
      <c r="A13" s="1" t="s">
        <v>9</v>
      </c>
      <c r="B13" s="2" t="s">
        <v>88</v>
      </c>
      <c r="C13" s="3" t="s">
        <v>87</v>
      </c>
      <c r="D13" s="3">
        <f>D10*7+D11*50+D12*0.26</f>
        <v>708</v>
      </c>
      <c r="E13" s="44"/>
      <c r="F13" s="162">
        <f t="shared" si="0"/>
        <v>0</v>
      </c>
      <c r="G13" s="162"/>
      <c r="H13" s="163">
        <f t="shared" si="1"/>
        <v>0</v>
      </c>
      <c r="I13" s="164" t="s">
        <v>79</v>
      </c>
      <c r="J13" s="76"/>
      <c r="K13" s="66"/>
      <c r="L13" s="66"/>
      <c r="M13" s="66"/>
      <c r="N13" s="66"/>
      <c r="O13" s="77"/>
      <c r="P13" s="43"/>
    </row>
    <row r="14" spans="1:17" x14ac:dyDescent="0.3">
      <c r="A14" s="4" t="s">
        <v>9</v>
      </c>
      <c r="B14" s="5" t="s">
        <v>1</v>
      </c>
      <c r="C14" s="6" t="s">
        <v>2</v>
      </c>
      <c r="D14" s="6">
        <v>20</v>
      </c>
      <c r="E14" s="44"/>
      <c r="F14" s="162">
        <f t="shared" si="0"/>
        <v>0</v>
      </c>
      <c r="G14" s="163"/>
      <c r="H14" s="163">
        <f t="shared" si="1"/>
        <v>0</v>
      </c>
      <c r="I14" s="164" t="s">
        <v>79</v>
      </c>
      <c r="J14" s="76"/>
      <c r="K14" s="66"/>
      <c r="L14" s="66"/>
      <c r="M14" s="66"/>
      <c r="N14" s="66"/>
      <c r="O14" s="77"/>
      <c r="P14" s="43"/>
      <c r="Q14" s="37">
        <v>1.3</v>
      </c>
    </row>
    <row r="15" spans="1:17" x14ac:dyDescent="0.3">
      <c r="A15" s="7" t="s">
        <v>5</v>
      </c>
      <c r="B15" s="8" t="s">
        <v>10</v>
      </c>
      <c r="C15" s="6" t="s">
        <v>2</v>
      </c>
      <c r="D15" s="6">
        <v>20</v>
      </c>
      <c r="E15" s="44"/>
      <c r="F15" s="162"/>
      <c r="G15" s="163">
        <f>E15*D15</f>
        <v>0</v>
      </c>
      <c r="H15" s="163">
        <f t="shared" si="1"/>
        <v>0</v>
      </c>
      <c r="I15" s="164" t="s">
        <v>79</v>
      </c>
      <c r="J15" s="76"/>
      <c r="K15" s="66"/>
      <c r="L15" s="66"/>
      <c r="M15" s="66"/>
      <c r="N15" s="66"/>
      <c r="O15" s="77"/>
      <c r="P15" s="43"/>
    </row>
    <row r="16" spans="1:17" x14ac:dyDescent="0.3">
      <c r="A16" s="4" t="s">
        <v>9</v>
      </c>
      <c r="B16" s="5" t="s">
        <v>11</v>
      </c>
      <c r="C16" s="6" t="s">
        <v>2</v>
      </c>
      <c r="D16" s="6">
        <v>20</v>
      </c>
      <c r="E16" s="44"/>
      <c r="F16" s="162">
        <f t="shared" si="0"/>
        <v>0</v>
      </c>
      <c r="G16" s="163"/>
      <c r="H16" s="163">
        <f t="shared" si="1"/>
        <v>0</v>
      </c>
      <c r="I16" s="164" t="s">
        <v>79</v>
      </c>
      <c r="J16" s="76"/>
      <c r="K16" s="66"/>
      <c r="L16" s="66"/>
      <c r="M16" s="66"/>
      <c r="N16" s="66"/>
      <c r="O16" s="77"/>
    </row>
    <row r="17" spans="1:10" x14ac:dyDescent="0.3">
      <c r="A17" s="7" t="s">
        <v>5</v>
      </c>
      <c r="B17" s="8" t="s">
        <v>12</v>
      </c>
      <c r="C17" s="6" t="s">
        <v>13</v>
      </c>
      <c r="D17" s="6">
        <v>8</v>
      </c>
      <c r="E17" s="44"/>
      <c r="F17" s="162"/>
      <c r="G17" s="163">
        <f>E17*D17</f>
        <v>0</v>
      </c>
      <c r="H17" s="163">
        <f t="shared" si="1"/>
        <v>0</v>
      </c>
      <c r="I17" s="164" t="s">
        <v>79</v>
      </c>
      <c r="J17" s="43"/>
    </row>
    <row r="18" spans="1:10" x14ac:dyDescent="0.3">
      <c r="A18" s="7" t="s">
        <v>5</v>
      </c>
      <c r="B18" s="8" t="s">
        <v>14</v>
      </c>
      <c r="C18" s="6" t="s">
        <v>13</v>
      </c>
      <c r="D18" s="6">
        <v>1</v>
      </c>
      <c r="E18" s="44"/>
      <c r="F18" s="162"/>
      <c r="G18" s="163">
        <f>E18*D18</f>
        <v>0</v>
      </c>
      <c r="H18" s="163">
        <f t="shared" si="1"/>
        <v>0</v>
      </c>
      <c r="I18" s="164" t="s">
        <v>79</v>
      </c>
      <c r="J18" s="43"/>
    </row>
    <row r="19" spans="1:10" s="46" customFormat="1" x14ac:dyDescent="0.3">
      <c r="A19" s="12" t="s">
        <v>9</v>
      </c>
      <c r="B19" s="10" t="s">
        <v>20</v>
      </c>
      <c r="C19" s="11" t="s">
        <v>2</v>
      </c>
      <c r="D19" s="11">
        <v>300</v>
      </c>
      <c r="E19" s="44"/>
      <c r="F19" s="165">
        <f t="shared" si="0"/>
        <v>0</v>
      </c>
      <c r="G19" s="166"/>
      <c r="H19" s="166">
        <f t="shared" si="1"/>
        <v>0</v>
      </c>
      <c r="I19" s="167" t="s">
        <v>79</v>
      </c>
      <c r="J19" s="48"/>
    </row>
    <row r="20" spans="1:10" s="46" customFormat="1" x14ac:dyDescent="0.3">
      <c r="A20" s="12" t="s">
        <v>5</v>
      </c>
      <c r="B20" s="13" t="s">
        <v>21</v>
      </c>
      <c r="C20" s="11" t="s">
        <v>2</v>
      </c>
      <c r="D20" s="11">
        <v>300</v>
      </c>
      <c r="E20" s="44"/>
      <c r="F20" s="165"/>
      <c r="G20" s="166">
        <f>E20*D20</f>
        <v>0</v>
      </c>
      <c r="H20" s="166">
        <f t="shared" si="1"/>
        <v>0</v>
      </c>
      <c r="I20" s="167" t="s">
        <v>79</v>
      </c>
      <c r="J20" s="48"/>
    </row>
    <row r="21" spans="1:10" x14ac:dyDescent="0.3">
      <c r="A21" s="7" t="s">
        <v>5</v>
      </c>
      <c r="B21" s="8" t="s">
        <v>22</v>
      </c>
      <c r="C21" s="6" t="s">
        <v>13</v>
      </c>
      <c r="D21" s="6">
        <v>4</v>
      </c>
      <c r="E21" s="44"/>
      <c r="F21" s="162"/>
      <c r="G21" s="163">
        <f t="shared" ref="G21:G25" si="2">E21*D21</f>
        <v>0</v>
      </c>
      <c r="H21" s="163">
        <f t="shared" si="1"/>
        <v>0</v>
      </c>
      <c r="I21" s="164" t="s">
        <v>79</v>
      </c>
      <c r="J21" s="43"/>
    </row>
    <row r="22" spans="1:10" s="46" customFormat="1" x14ac:dyDescent="0.3">
      <c r="A22" s="12" t="s">
        <v>5</v>
      </c>
      <c r="B22" s="13" t="s">
        <v>24</v>
      </c>
      <c r="C22" s="11" t="s">
        <v>13</v>
      </c>
      <c r="D22" s="11">
        <v>40</v>
      </c>
      <c r="E22" s="44"/>
      <c r="F22" s="165"/>
      <c r="G22" s="166">
        <f t="shared" si="2"/>
        <v>0</v>
      </c>
      <c r="H22" s="166">
        <f t="shared" si="1"/>
        <v>0</v>
      </c>
      <c r="I22" s="167" t="s">
        <v>79</v>
      </c>
      <c r="J22" s="48"/>
    </row>
    <row r="23" spans="1:10" x14ac:dyDescent="0.3">
      <c r="A23" s="7" t="s">
        <v>5</v>
      </c>
      <c r="B23" s="8" t="s">
        <v>25</v>
      </c>
      <c r="C23" s="6" t="s">
        <v>13</v>
      </c>
      <c r="D23" s="6">
        <v>300</v>
      </c>
      <c r="E23" s="44"/>
      <c r="F23" s="162"/>
      <c r="G23" s="163">
        <f t="shared" si="2"/>
        <v>0</v>
      </c>
      <c r="H23" s="163">
        <f t="shared" si="1"/>
        <v>0</v>
      </c>
      <c r="I23" s="164" t="s">
        <v>79</v>
      </c>
      <c r="J23" s="43"/>
    </row>
    <row r="24" spans="1:10" x14ac:dyDescent="0.3">
      <c r="A24" s="7" t="s">
        <v>5</v>
      </c>
      <c r="B24" s="8" t="s">
        <v>26</v>
      </c>
      <c r="C24" s="6" t="s">
        <v>13</v>
      </c>
      <c r="D24" s="6">
        <v>4</v>
      </c>
      <c r="E24" s="44"/>
      <c r="F24" s="162"/>
      <c r="G24" s="163">
        <f t="shared" si="2"/>
        <v>0</v>
      </c>
      <c r="H24" s="163">
        <f t="shared" si="1"/>
        <v>0</v>
      </c>
      <c r="I24" s="164" t="s">
        <v>79</v>
      </c>
      <c r="J24" s="43"/>
    </row>
    <row r="25" spans="1:10" s="46" customFormat="1" x14ac:dyDescent="0.3">
      <c r="A25" s="12" t="s">
        <v>5</v>
      </c>
      <c r="B25" s="13" t="s">
        <v>27</v>
      </c>
      <c r="C25" s="11" t="s">
        <v>13</v>
      </c>
      <c r="D25" s="11">
        <v>300</v>
      </c>
      <c r="E25" s="44"/>
      <c r="F25" s="165"/>
      <c r="G25" s="166">
        <f t="shared" si="2"/>
        <v>0</v>
      </c>
      <c r="H25" s="166">
        <f t="shared" si="1"/>
        <v>0</v>
      </c>
      <c r="I25" s="167" t="s">
        <v>79</v>
      </c>
      <c r="J25" s="48"/>
    </row>
    <row r="26" spans="1:10" x14ac:dyDescent="0.3">
      <c r="A26" s="4" t="s">
        <v>9</v>
      </c>
      <c r="B26" s="5" t="s">
        <v>28</v>
      </c>
      <c r="C26" s="6" t="s">
        <v>13</v>
      </c>
      <c r="D26" s="6">
        <v>1</v>
      </c>
      <c r="E26" s="44"/>
      <c r="F26" s="162">
        <f t="shared" si="0"/>
        <v>0</v>
      </c>
      <c r="G26" s="163"/>
      <c r="H26" s="163">
        <f t="shared" si="1"/>
        <v>0</v>
      </c>
      <c r="I26" s="164" t="s">
        <v>126</v>
      </c>
      <c r="J26" s="43"/>
    </row>
    <row r="27" spans="1:10" x14ac:dyDescent="0.3">
      <c r="A27" s="7" t="s">
        <v>5</v>
      </c>
      <c r="B27" s="8" t="s">
        <v>70</v>
      </c>
      <c r="C27" s="6" t="s">
        <v>13</v>
      </c>
      <c r="D27" s="6">
        <v>1</v>
      </c>
      <c r="E27" s="44"/>
      <c r="F27" s="162"/>
      <c r="G27" s="163">
        <f>E27*D27</f>
        <v>0</v>
      </c>
      <c r="H27" s="163">
        <f t="shared" si="1"/>
        <v>0</v>
      </c>
      <c r="I27" s="164" t="s">
        <v>126</v>
      </c>
      <c r="J27" s="43"/>
    </row>
    <row r="28" spans="1:10" x14ac:dyDescent="0.3">
      <c r="A28" s="4" t="s">
        <v>9</v>
      </c>
      <c r="B28" s="5" t="s">
        <v>30</v>
      </c>
      <c r="C28" s="6" t="s">
        <v>13</v>
      </c>
      <c r="D28" s="6">
        <v>68</v>
      </c>
      <c r="E28" s="44"/>
      <c r="F28" s="162">
        <f t="shared" si="0"/>
        <v>0</v>
      </c>
      <c r="G28" s="163"/>
      <c r="H28" s="163">
        <f t="shared" si="1"/>
        <v>0</v>
      </c>
      <c r="I28" s="164" t="s">
        <v>79</v>
      </c>
      <c r="J28" s="43"/>
    </row>
    <row r="29" spans="1:10" x14ac:dyDescent="0.3">
      <c r="A29" s="7" t="s">
        <v>5</v>
      </c>
      <c r="B29" s="8" t="s">
        <v>44</v>
      </c>
      <c r="C29" s="6" t="s">
        <v>13</v>
      </c>
      <c r="D29" s="6">
        <v>66</v>
      </c>
      <c r="E29" s="44"/>
      <c r="F29" s="162"/>
      <c r="G29" s="163">
        <f>E29*D29</f>
        <v>0</v>
      </c>
      <c r="H29" s="163">
        <f t="shared" si="1"/>
        <v>0</v>
      </c>
      <c r="I29" s="164" t="s">
        <v>79</v>
      </c>
      <c r="J29" s="43"/>
    </row>
    <row r="30" spans="1:10" x14ac:dyDescent="0.3">
      <c r="A30" s="7" t="s">
        <v>5</v>
      </c>
      <c r="B30" s="8" t="s">
        <v>0</v>
      </c>
      <c r="C30" s="6" t="s">
        <v>13</v>
      </c>
      <c r="D30" s="6">
        <v>2</v>
      </c>
      <c r="E30" s="44"/>
      <c r="F30" s="162"/>
      <c r="G30" s="163">
        <f>E30*D30</f>
        <v>0</v>
      </c>
      <c r="H30" s="163">
        <f t="shared" si="1"/>
        <v>0</v>
      </c>
      <c r="I30" s="164" t="s">
        <v>79</v>
      </c>
      <c r="J30" s="43"/>
    </row>
    <row r="31" spans="1:10" s="46" customFormat="1" x14ac:dyDescent="0.3">
      <c r="A31" s="9" t="s">
        <v>9</v>
      </c>
      <c r="B31" s="10" t="s">
        <v>31</v>
      </c>
      <c r="C31" s="11" t="s">
        <v>2</v>
      </c>
      <c r="D31" s="11">
        <v>300</v>
      </c>
      <c r="E31" s="44"/>
      <c r="F31" s="165">
        <f t="shared" si="0"/>
        <v>0</v>
      </c>
      <c r="G31" s="166"/>
      <c r="H31" s="166">
        <f t="shared" si="1"/>
        <v>0</v>
      </c>
      <c r="I31" s="167" t="s">
        <v>79</v>
      </c>
      <c r="J31" s="48"/>
    </row>
    <row r="32" spans="1:10" s="46" customFormat="1" x14ac:dyDescent="0.3">
      <c r="A32" s="12" t="s">
        <v>5</v>
      </c>
      <c r="B32" s="13" t="s">
        <v>32</v>
      </c>
      <c r="C32" s="11" t="s">
        <v>2</v>
      </c>
      <c r="D32" s="11">
        <v>300</v>
      </c>
      <c r="E32" s="44"/>
      <c r="F32" s="165"/>
      <c r="G32" s="166">
        <f>E32*D32</f>
        <v>0</v>
      </c>
      <c r="H32" s="166">
        <f t="shared" si="1"/>
        <v>0</v>
      </c>
      <c r="I32" s="167" t="s">
        <v>79</v>
      </c>
      <c r="J32" s="48"/>
    </row>
    <row r="33" spans="1:10" s="46" customFormat="1" x14ac:dyDescent="0.3">
      <c r="A33" s="9" t="s">
        <v>9</v>
      </c>
      <c r="B33" s="10" t="s">
        <v>33</v>
      </c>
      <c r="C33" s="11" t="s">
        <v>2</v>
      </c>
      <c r="D33" s="11">
        <v>400</v>
      </c>
      <c r="E33" s="44"/>
      <c r="F33" s="165">
        <f t="shared" si="0"/>
        <v>0</v>
      </c>
      <c r="G33" s="166"/>
      <c r="H33" s="166">
        <f t="shared" si="1"/>
        <v>0</v>
      </c>
      <c r="I33" s="167" t="s">
        <v>79</v>
      </c>
      <c r="J33" s="48"/>
    </row>
    <row r="34" spans="1:10" s="46" customFormat="1" x14ac:dyDescent="0.3">
      <c r="A34" s="12" t="s">
        <v>5</v>
      </c>
      <c r="B34" s="13" t="s">
        <v>34</v>
      </c>
      <c r="C34" s="11" t="s">
        <v>2</v>
      </c>
      <c r="D34" s="11">
        <v>400</v>
      </c>
      <c r="E34" s="44"/>
      <c r="F34" s="165"/>
      <c r="G34" s="166">
        <f>E34*D34</f>
        <v>0</v>
      </c>
      <c r="H34" s="166">
        <f t="shared" si="1"/>
        <v>0</v>
      </c>
      <c r="I34" s="167" t="s">
        <v>79</v>
      </c>
      <c r="J34" s="48"/>
    </row>
    <row r="35" spans="1:10" x14ac:dyDescent="0.3">
      <c r="A35" s="7" t="s">
        <v>5</v>
      </c>
      <c r="B35" s="8" t="s">
        <v>36</v>
      </c>
      <c r="C35" s="6" t="s">
        <v>13</v>
      </c>
      <c r="D35" s="6">
        <v>9</v>
      </c>
      <c r="E35" s="44"/>
      <c r="F35" s="162"/>
      <c r="G35" s="163">
        <f>E35*D35</f>
        <v>0</v>
      </c>
      <c r="H35" s="163">
        <f t="shared" si="1"/>
        <v>0</v>
      </c>
      <c r="I35" s="164" t="s">
        <v>79</v>
      </c>
      <c r="J35" s="43"/>
    </row>
    <row r="36" spans="1:10" x14ac:dyDescent="0.3">
      <c r="A36" s="7" t="s">
        <v>9</v>
      </c>
      <c r="B36" s="5" t="s">
        <v>124</v>
      </c>
      <c r="C36" s="6" t="s">
        <v>13</v>
      </c>
      <c r="D36" s="6">
        <v>4</v>
      </c>
      <c r="E36" s="44"/>
      <c r="F36" s="162">
        <f t="shared" si="0"/>
        <v>0</v>
      </c>
      <c r="G36" s="163"/>
      <c r="H36" s="163">
        <f t="shared" si="1"/>
        <v>0</v>
      </c>
      <c r="I36" s="164" t="s">
        <v>79</v>
      </c>
      <c r="J36" s="43"/>
    </row>
    <row r="37" spans="1:10" x14ac:dyDescent="0.3">
      <c r="A37" s="7" t="s">
        <v>5</v>
      </c>
      <c r="B37" s="8" t="s">
        <v>125</v>
      </c>
      <c r="C37" s="6" t="s">
        <v>13</v>
      </c>
      <c r="D37" s="6">
        <v>4</v>
      </c>
      <c r="E37" s="44"/>
      <c r="F37" s="162"/>
      <c r="G37" s="163">
        <f>E37*D37</f>
        <v>0</v>
      </c>
      <c r="H37" s="163">
        <f t="shared" si="1"/>
        <v>0</v>
      </c>
      <c r="I37" s="164" t="s">
        <v>79</v>
      </c>
      <c r="J37" s="43"/>
    </row>
    <row r="38" spans="1:10" x14ac:dyDescent="0.3">
      <c r="A38" s="7" t="s">
        <v>5</v>
      </c>
      <c r="B38" s="8" t="s">
        <v>41</v>
      </c>
      <c r="C38" s="6" t="s">
        <v>13</v>
      </c>
      <c r="D38" s="6">
        <v>14</v>
      </c>
      <c r="E38" s="44"/>
      <c r="F38" s="162"/>
      <c r="G38" s="163">
        <f>E38*D38</f>
        <v>0</v>
      </c>
      <c r="H38" s="163">
        <f t="shared" si="1"/>
        <v>0</v>
      </c>
      <c r="I38" s="164" t="s">
        <v>79</v>
      </c>
      <c r="J38" s="43"/>
    </row>
    <row r="39" spans="1:10" x14ac:dyDescent="0.3">
      <c r="A39" s="4" t="s">
        <v>9</v>
      </c>
      <c r="B39" s="5" t="s">
        <v>37</v>
      </c>
      <c r="C39" s="6" t="s">
        <v>13</v>
      </c>
      <c r="D39" s="6">
        <v>1</v>
      </c>
      <c r="E39" s="44"/>
      <c r="F39" s="162">
        <f t="shared" si="0"/>
        <v>0</v>
      </c>
      <c r="G39" s="163"/>
      <c r="H39" s="163">
        <f t="shared" si="1"/>
        <v>0</v>
      </c>
      <c r="I39" s="164" t="s">
        <v>126</v>
      </c>
      <c r="J39" s="43"/>
    </row>
    <row r="40" spans="1:10" x14ac:dyDescent="0.3">
      <c r="A40" s="15" t="s">
        <v>79</v>
      </c>
      <c r="B40" s="16" t="s">
        <v>80</v>
      </c>
      <c r="C40" s="17" t="s">
        <v>82</v>
      </c>
      <c r="D40" s="17">
        <v>1.5</v>
      </c>
      <c r="E40" s="44"/>
      <c r="F40" s="162"/>
      <c r="G40" s="163">
        <f>E40*D40</f>
        <v>0</v>
      </c>
      <c r="H40" s="163">
        <f t="shared" si="1"/>
        <v>0</v>
      </c>
      <c r="I40" s="164" t="s">
        <v>79</v>
      </c>
      <c r="J40" s="43"/>
    </row>
    <row r="41" spans="1:10" ht="15" thickBot="1" x14ac:dyDescent="0.35">
      <c r="A41" s="15" t="s">
        <v>79</v>
      </c>
      <c r="B41" s="16" t="s">
        <v>81</v>
      </c>
      <c r="C41" s="17" t="s">
        <v>82</v>
      </c>
      <c r="D41" s="17">
        <v>3</v>
      </c>
      <c r="E41" s="44"/>
      <c r="F41" s="162">
        <f t="shared" si="0"/>
        <v>0</v>
      </c>
      <c r="G41" s="168"/>
      <c r="H41" s="163">
        <f t="shared" si="1"/>
        <v>0</v>
      </c>
      <c r="I41" s="164" t="s">
        <v>79</v>
      </c>
      <c r="J41" s="43"/>
    </row>
    <row r="42" spans="1:10" x14ac:dyDescent="0.3">
      <c r="A42" s="21"/>
      <c r="B42" s="22" t="s">
        <v>77</v>
      </c>
      <c r="C42" s="23"/>
      <c r="D42" s="23"/>
      <c r="E42" s="51"/>
      <c r="F42" s="90">
        <f>SUM(F10:F41)</f>
        <v>0</v>
      </c>
      <c r="G42" s="23"/>
      <c r="H42" s="23"/>
      <c r="I42" s="164"/>
      <c r="J42" s="43"/>
    </row>
    <row r="43" spans="1:10" ht="15" thickBot="1" x14ac:dyDescent="0.35">
      <c r="A43" s="24"/>
      <c r="B43" s="25" t="s">
        <v>78</v>
      </c>
      <c r="C43" s="26"/>
      <c r="D43" s="26"/>
      <c r="E43" s="55"/>
      <c r="F43" s="26"/>
      <c r="G43" s="26">
        <f>SUM(G10:G41)</f>
        <v>0</v>
      </c>
      <c r="H43" s="26"/>
      <c r="I43" s="164"/>
      <c r="J43" s="43"/>
    </row>
    <row r="44" spans="1:10" ht="15" thickBot="1" x14ac:dyDescent="0.35">
      <c r="A44" s="27"/>
      <c r="B44" s="93" t="s">
        <v>42</v>
      </c>
      <c r="C44" s="29"/>
      <c r="D44" s="29"/>
      <c r="E44" s="57"/>
      <c r="F44" s="29"/>
      <c r="G44" s="29"/>
      <c r="H44" s="169">
        <f>SUM(H10:H41)</f>
        <v>0</v>
      </c>
      <c r="I44" s="164"/>
      <c r="J44" s="43"/>
    </row>
    <row r="45" spans="1:10" ht="15" thickBot="1" x14ac:dyDescent="0.35">
      <c r="A45" s="30"/>
      <c r="B45" s="173" t="s">
        <v>43</v>
      </c>
      <c r="C45" s="32"/>
      <c r="D45" s="32"/>
      <c r="E45" s="60"/>
      <c r="F45" s="32"/>
      <c r="G45" s="32"/>
      <c r="H45" s="170">
        <f>H44*1.2</f>
        <v>0</v>
      </c>
      <c r="I45" s="171"/>
      <c r="J45" s="43"/>
    </row>
    <row r="46" spans="1:10" x14ac:dyDescent="0.3">
      <c r="A46" s="35"/>
      <c r="B46" s="35"/>
      <c r="C46" s="35"/>
      <c r="D46" s="35"/>
      <c r="E46" s="35"/>
      <c r="F46" s="35"/>
      <c r="G46" s="35"/>
      <c r="H46" s="35"/>
      <c r="I46" s="35"/>
    </row>
    <row r="47" spans="1:10" ht="17.399999999999999" x14ac:dyDescent="0.3">
      <c r="A47" s="95" t="s">
        <v>127</v>
      </c>
      <c r="B47" s="95"/>
      <c r="C47" s="95"/>
      <c r="D47" s="95"/>
      <c r="E47" s="95"/>
      <c r="F47" s="95"/>
      <c r="G47" s="95"/>
      <c r="H47" s="95"/>
      <c r="I47" s="96"/>
    </row>
    <row r="48" spans="1:10" x14ac:dyDescent="0.3">
      <c r="A48" s="99" t="s">
        <v>136</v>
      </c>
      <c r="B48" s="99"/>
      <c r="C48" s="99"/>
      <c r="D48" s="99"/>
      <c r="E48" s="99"/>
      <c r="F48" s="99"/>
      <c r="G48" s="99"/>
      <c r="H48" s="99"/>
      <c r="I48" s="100"/>
    </row>
  </sheetData>
  <sheetProtection password="9983" sheet="1" objects="1" scenarios="1"/>
  <autoFilter ref="A9:H45"/>
  <mergeCells count="3">
    <mergeCell ref="A47:I47"/>
    <mergeCell ref="A2:B2"/>
    <mergeCell ref="A48:I48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3" workbookViewId="0">
      <selection activeCell="E10" sqref="E10:E36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3.554687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72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60.6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9</v>
      </c>
      <c r="B10" s="2" t="s">
        <v>69</v>
      </c>
      <c r="C10" s="3" t="s">
        <v>13</v>
      </c>
      <c r="D10" s="3">
        <f>D20</f>
        <v>291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0" x14ac:dyDescent="0.3">
      <c r="A11" s="1" t="s">
        <v>9</v>
      </c>
      <c r="B11" s="2" t="s">
        <v>73</v>
      </c>
      <c r="C11" s="3" t="s">
        <v>13</v>
      </c>
      <c r="D11" s="3">
        <v>1</v>
      </c>
      <c r="E11" s="44"/>
      <c r="F11" s="162">
        <f t="shared" ref="F11:F23" si="0">E11*D11</f>
        <v>0</v>
      </c>
      <c r="G11" s="162"/>
      <c r="H11" s="163">
        <f t="shared" ref="H11:H36" si="1">G11+F11</f>
        <v>0</v>
      </c>
      <c r="I11" s="164" t="s">
        <v>79</v>
      </c>
      <c r="J11" s="43"/>
    </row>
    <row r="12" spans="1:10" x14ac:dyDescent="0.3">
      <c r="A12" s="1" t="s">
        <v>9</v>
      </c>
      <c r="B12" s="2" t="s">
        <v>86</v>
      </c>
      <c r="C12" s="3" t="s">
        <v>2</v>
      </c>
      <c r="D12" s="3">
        <f>D23+D21</f>
        <v>4000</v>
      </c>
      <c r="E12" s="44"/>
      <c r="F12" s="162">
        <f t="shared" si="0"/>
        <v>0</v>
      </c>
      <c r="G12" s="162"/>
      <c r="H12" s="163">
        <f t="shared" si="1"/>
        <v>0</v>
      </c>
      <c r="I12" s="164" t="s">
        <v>79</v>
      </c>
      <c r="J12" s="43"/>
    </row>
    <row r="13" spans="1:10" x14ac:dyDescent="0.3">
      <c r="A13" s="1" t="s">
        <v>9</v>
      </c>
      <c r="B13" s="2" t="s">
        <v>88</v>
      </c>
      <c r="C13" s="3" t="s">
        <v>87</v>
      </c>
      <c r="D13" s="3">
        <f>D10*7+D11*50+D12*0.26</f>
        <v>3127</v>
      </c>
      <c r="E13" s="44"/>
      <c r="F13" s="162">
        <f t="shared" si="0"/>
        <v>0</v>
      </c>
      <c r="G13" s="162"/>
      <c r="H13" s="163">
        <f t="shared" si="1"/>
        <v>0</v>
      </c>
      <c r="I13" s="164" t="s">
        <v>79</v>
      </c>
      <c r="J13" s="43"/>
    </row>
    <row r="14" spans="1:10" s="46" customFormat="1" x14ac:dyDescent="0.3">
      <c r="A14" s="9" t="s">
        <v>9</v>
      </c>
      <c r="B14" s="10" t="s">
        <v>65</v>
      </c>
      <c r="C14" s="11" t="s">
        <v>2</v>
      </c>
      <c r="D14" s="11">
        <v>1500</v>
      </c>
      <c r="E14" s="44"/>
      <c r="F14" s="165">
        <f t="shared" si="0"/>
        <v>0</v>
      </c>
      <c r="G14" s="166"/>
      <c r="H14" s="166">
        <f t="shared" si="1"/>
        <v>0</v>
      </c>
      <c r="I14" s="167" t="s">
        <v>79</v>
      </c>
      <c r="J14" s="48"/>
    </row>
    <row r="15" spans="1:10" s="46" customFormat="1" x14ac:dyDescent="0.3">
      <c r="A15" s="12" t="s">
        <v>5</v>
      </c>
      <c r="B15" s="13" t="s">
        <v>67</v>
      </c>
      <c r="C15" s="11" t="s">
        <v>2</v>
      </c>
      <c r="D15" s="11">
        <v>1500</v>
      </c>
      <c r="E15" s="44"/>
      <c r="F15" s="165"/>
      <c r="G15" s="166">
        <f>E15*D15</f>
        <v>0</v>
      </c>
      <c r="H15" s="166">
        <f t="shared" si="1"/>
        <v>0</v>
      </c>
      <c r="I15" s="167" t="s">
        <v>79</v>
      </c>
      <c r="J15" s="48"/>
    </row>
    <row r="16" spans="1:10" s="46" customFormat="1" x14ac:dyDescent="0.3">
      <c r="A16" s="9" t="s">
        <v>9</v>
      </c>
      <c r="B16" s="10" t="s">
        <v>66</v>
      </c>
      <c r="C16" s="11" t="s">
        <v>2</v>
      </c>
      <c r="D16" s="11">
        <v>800</v>
      </c>
      <c r="E16" s="44"/>
      <c r="F16" s="165">
        <f t="shared" si="0"/>
        <v>0</v>
      </c>
      <c r="G16" s="166"/>
      <c r="H16" s="166">
        <f t="shared" si="1"/>
        <v>0</v>
      </c>
      <c r="I16" s="167" t="s">
        <v>79</v>
      </c>
      <c r="J16" s="48"/>
    </row>
    <row r="17" spans="1:10" s="46" customFormat="1" x14ac:dyDescent="0.3">
      <c r="A17" s="12" t="s">
        <v>5</v>
      </c>
      <c r="B17" s="13" t="s">
        <v>68</v>
      </c>
      <c r="C17" s="11" t="s">
        <v>2</v>
      </c>
      <c r="D17" s="11">
        <v>800</v>
      </c>
      <c r="E17" s="44"/>
      <c r="F17" s="165"/>
      <c r="G17" s="166">
        <f>E17*D17</f>
        <v>0</v>
      </c>
      <c r="H17" s="166">
        <f t="shared" si="1"/>
        <v>0</v>
      </c>
      <c r="I17" s="167" t="s">
        <v>79</v>
      </c>
      <c r="J17" s="48"/>
    </row>
    <row r="18" spans="1:10" x14ac:dyDescent="0.3">
      <c r="A18" s="4" t="s">
        <v>9</v>
      </c>
      <c r="B18" s="5" t="s">
        <v>28</v>
      </c>
      <c r="C18" s="6" t="s">
        <v>13</v>
      </c>
      <c r="D18" s="6">
        <v>3</v>
      </c>
      <c r="E18" s="44"/>
      <c r="F18" s="162">
        <f t="shared" si="0"/>
        <v>0</v>
      </c>
      <c r="G18" s="163"/>
      <c r="H18" s="163">
        <f t="shared" si="1"/>
        <v>0</v>
      </c>
      <c r="I18" s="164" t="s">
        <v>126</v>
      </c>
      <c r="J18" s="43"/>
    </row>
    <row r="19" spans="1:10" x14ac:dyDescent="0.3">
      <c r="A19" s="7" t="s">
        <v>5</v>
      </c>
      <c r="B19" s="8" t="s">
        <v>64</v>
      </c>
      <c r="C19" s="6" t="s">
        <v>13</v>
      </c>
      <c r="D19" s="6">
        <v>3</v>
      </c>
      <c r="E19" s="44"/>
      <c r="F19" s="162"/>
      <c r="G19" s="163">
        <f>E19*D19</f>
        <v>0</v>
      </c>
      <c r="H19" s="163">
        <f t="shared" si="1"/>
        <v>0</v>
      </c>
      <c r="I19" s="164" t="s">
        <v>126</v>
      </c>
      <c r="J19" s="43"/>
    </row>
    <row r="20" spans="1:10" x14ac:dyDescent="0.3">
      <c r="A20" s="4" t="s">
        <v>9</v>
      </c>
      <c r="B20" s="5" t="s">
        <v>30</v>
      </c>
      <c r="C20" s="6" t="s">
        <v>13</v>
      </c>
      <c r="D20" s="6">
        <v>291</v>
      </c>
      <c r="E20" s="44"/>
      <c r="F20" s="162">
        <f t="shared" si="0"/>
        <v>0</v>
      </c>
      <c r="G20" s="163"/>
      <c r="H20" s="163">
        <f t="shared" si="1"/>
        <v>0</v>
      </c>
      <c r="I20" s="164" t="s">
        <v>79</v>
      </c>
      <c r="J20" s="43"/>
    </row>
    <row r="21" spans="1:10" s="46" customFormat="1" x14ac:dyDescent="0.3">
      <c r="A21" s="9" t="s">
        <v>9</v>
      </c>
      <c r="B21" s="10" t="s">
        <v>31</v>
      </c>
      <c r="C21" s="11" t="s">
        <v>2</v>
      </c>
      <c r="D21" s="11">
        <v>1500</v>
      </c>
      <c r="E21" s="44"/>
      <c r="F21" s="165">
        <f t="shared" si="0"/>
        <v>0</v>
      </c>
      <c r="G21" s="166"/>
      <c r="H21" s="166">
        <f t="shared" si="1"/>
        <v>0</v>
      </c>
      <c r="I21" s="167" t="s">
        <v>79</v>
      </c>
      <c r="J21" s="48"/>
    </row>
    <row r="22" spans="1:10" s="46" customFormat="1" x14ac:dyDescent="0.3">
      <c r="A22" s="12" t="s">
        <v>5</v>
      </c>
      <c r="B22" s="13" t="s">
        <v>32</v>
      </c>
      <c r="C22" s="11" t="s">
        <v>2</v>
      </c>
      <c r="D22" s="11">
        <v>1500</v>
      </c>
      <c r="E22" s="44"/>
      <c r="F22" s="165"/>
      <c r="G22" s="166">
        <f>E22*D22</f>
        <v>0</v>
      </c>
      <c r="H22" s="166">
        <f t="shared" si="1"/>
        <v>0</v>
      </c>
      <c r="I22" s="167" t="s">
        <v>79</v>
      </c>
      <c r="J22" s="48"/>
    </row>
    <row r="23" spans="1:10" s="46" customFormat="1" x14ac:dyDescent="0.3">
      <c r="A23" s="9" t="s">
        <v>9</v>
      </c>
      <c r="B23" s="10" t="s">
        <v>33</v>
      </c>
      <c r="C23" s="11" t="s">
        <v>2</v>
      </c>
      <c r="D23" s="11">
        <v>2500</v>
      </c>
      <c r="E23" s="44"/>
      <c r="F23" s="165">
        <f t="shared" si="0"/>
        <v>0</v>
      </c>
      <c r="G23" s="166"/>
      <c r="H23" s="166">
        <f t="shared" si="1"/>
        <v>0</v>
      </c>
      <c r="I23" s="167" t="s">
        <v>79</v>
      </c>
      <c r="J23" s="48"/>
    </row>
    <row r="24" spans="1:10" s="46" customFormat="1" x14ac:dyDescent="0.3">
      <c r="A24" s="12" t="s">
        <v>5</v>
      </c>
      <c r="B24" s="13" t="s">
        <v>34</v>
      </c>
      <c r="C24" s="11" t="s">
        <v>2</v>
      </c>
      <c r="D24" s="11">
        <v>2500</v>
      </c>
      <c r="E24" s="44"/>
      <c r="F24" s="165"/>
      <c r="G24" s="166">
        <f>E24*D24</f>
        <v>0</v>
      </c>
      <c r="H24" s="166">
        <f t="shared" si="1"/>
        <v>0</v>
      </c>
      <c r="I24" s="167" t="s">
        <v>79</v>
      </c>
      <c r="J24" s="48"/>
    </row>
    <row r="25" spans="1:10" x14ac:dyDescent="0.3">
      <c r="A25" s="7" t="s">
        <v>5</v>
      </c>
      <c r="B25" s="8" t="s">
        <v>62</v>
      </c>
      <c r="C25" s="6" t="s">
        <v>13</v>
      </c>
      <c r="D25" s="6">
        <v>14</v>
      </c>
      <c r="E25" s="44"/>
      <c r="F25" s="162"/>
      <c r="G25" s="163">
        <f>E25*D25</f>
        <v>0</v>
      </c>
      <c r="H25" s="163">
        <f t="shared" si="1"/>
        <v>0</v>
      </c>
      <c r="I25" s="164" t="s">
        <v>79</v>
      </c>
      <c r="J25" s="43"/>
    </row>
    <row r="26" spans="1:10" x14ac:dyDescent="0.3">
      <c r="A26" s="7" t="s">
        <v>5</v>
      </c>
      <c r="B26" s="8" t="s">
        <v>59</v>
      </c>
      <c r="C26" s="6" t="s">
        <v>13</v>
      </c>
      <c r="D26" s="6">
        <v>149</v>
      </c>
      <c r="E26" s="44"/>
      <c r="F26" s="162"/>
      <c r="G26" s="163">
        <f t="shared" ref="G26:G31" si="2">E26*D26</f>
        <v>0</v>
      </c>
      <c r="H26" s="163">
        <f t="shared" si="1"/>
        <v>0</v>
      </c>
      <c r="I26" s="164" t="s">
        <v>79</v>
      </c>
      <c r="J26" s="43"/>
    </row>
    <row r="27" spans="1:10" x14ac:dyDescent="0.3">
      <c r="A27" s="7" t="s">
        <v>5</v>
      </c>
      <c r="B27" s="8" t="s">
        <v>61</v>
      </c>
      <c r="C27" s="6" t="s">
        <v>13</v>
      </c>
      <c r="D27" s="6">
        <v>115</v>
      </c>
      <c r="E27" s="44"/>
      <c r="F27" s="162"/>
      <c r="G27" s="163">
        <f t="shared" si="2"/>
        <v>0</v>
      </c>
      <c r="H27" s="163">
        <f t="shared" si="1"/>
        <v>0</v>
      </c>
      <c r="I27" s="164" t="s">
        <v>79</v>
      </c>
      <c r="J27" s="43"/>
    </row>
    <row r="28" spans="1:10" x14ac:dyDescent="0.3">
      <c r="A28" s="7" t="s">
        <v>5</v>
      </c>
      <c r="B28" s="8" t="s">
        <v>60</v>
      </c>
      <c r="C28" s="6" t="s">
        <v>13</v>
      </c>
      <c r="D28" s="6">
        <v>1</v>
      </c>
      <c r="E28" s="44"/>
      <c r="F28" s="162"/>
      <c r="G28" s="163">
        <f t="shared" si="2"/>
        <v>0</v>
      </c>
      <c r="H28" s="163">
        <f t="shared" si="1"/>
        <v>0</v>
      </c>
      <c r="I28" s="164" t="s">
        <v>79</v>
      </c>
      <c r="J28" s="43"/>
    </row>
    <row r="29" spans="1:10" x14ac:dyDescent="0.3">
      <c r="A29" s="7" t="s">
        <v>5</v>
      </c>
      <c r="B29" s="8" t="s">
        <v>63</v>
      </c>
      <c r="C29" s="6" t="s">
        <v>13</v>
      </c>
      <c r="D29" s="6">
        <v>12</v>
      </c>
      <c r="E29" s="44"/>
      <c r="F29" s="162"/>
      <c r="G29" s="163">
        <f t="shared" si="2"/>
        <v>0</v>
      </c>
      <c r="H29" s="163">
        <f t="shared" si="1"/>
        <v>0</v>
      </c>
      <c r="I29" s="164" t="s">
        <v>79</v>
      </c>
      <c r="J29" s="43"/>
    </row>
    <row r="30" spans="1:10" x14ac:dyDescent="0.3">
      <c r="A30" s="7" t="s">
        <v>5</v>
      </c>
      <c r="B30" s="8" t="s">
        <v>41</v>
      </c>
      <c r="C30" s="6" t="s">
        <v>13</v>
      </c>
      <c r="D30" s="6">
        <v>170</v>
      </c>
      <c r="E30" s="44"/>
      <c r="F30" s="162"/>
      <c r="G30" s="163">
        <f t="shared" si="2"/>
        <v>0</v>
      </c>
      <c r="H30" s="163">
        <f t="shared" si="1"/>
        <v>0</v>
      </c>
      <c r="I30" s="164" t="s">
        <v>79</v>
      </c>
      <c r="J30" s="43"/>
    </row>
    <row r="31" spans="1:10" x14ac:dyDescent="0.3">
      <c r="A31" s="7" t="s">
        <v>5</v>
      </c>
      <c r="B31" s="5" t="s">
        <v>40</v>
      </c>
      <c r="C31" s="6" t="s">
        <v>13</v>
      </c>
      <c r="D31" s="6">
        <v>170</v>
      </c>
      <c r="E31" s="44"/>
      <c r="F31" s="162"/>
      <c r="G31" s="163">
        <f t="shared" si="2"/>
        <v>0</v>
      </c>
      <c r="H31" s="163">
        <f t="shared" si="1"/>
        <v>0</v>
      </c>
      <c r="I31" s="164" t="s">
        <v>79</v>
      </c>
      <c r="J31" s="43"/>
    </row>
    <row r="32" spans="1:10" x14ac:dyDescent="0.3">
      <c r="A32" s="15" t="s">
        <v>9</v>
      </c>
      <c r="B32" s="5" t="s">
        <v>37</v>
      </c>
      <c r="C32" s="6" t="s">
        <v>13</v>
      </c>
      <c r="D32" s="6">
        <v>1</v>
      </c>
      <c r="E32" s="44"/>
      <c r="F32" s="162">
        <f t="shared" ref="F32:F36" si="3">E32*D32</f>
        <v>0</v>
      </c>
      <c r="G32" s="163"/>
      <c r="H32" s="163">
        <f t="shared" si="1"/>
        <v>0</v>
      </c>
      <c r="I32" s="164" t="s">
        <v>126</v>
      </c>
      <c r="J32" s="43"/>
    </row>
    <row r="33" spans="1:10" x14ac:dyDescent="0.3">
      <c r="A33" s="4" t="s">
        <v>9</v>
      </c>
      <c r="B33" s="5" t="s">
        <v>38</v>
      </c>
      <c r="C33" s="6" t="s">
        <v>13</v>
      </c>
      <c r="D33" s="6">
        <v>3</v>
      </c>
      <c r="E33" s="44"/>
      <c r="F33" s="162">
        <f t="shared" si="3"/>
        <v>0</v>
      </c>
      <c r="G33" s="163"/>
      <c r="H33" s="163">
        <f t="shared" si="1"/>
        <v>0</v>
      </c>
      <c r="I33" s="164" t="s">
        <v>126</v>
      </c>
      <c r="J33" s="43"/>
    </row>
    <row r="34" spans="1:10" x14ac:dyDescent="0.3">
      <c r="A34" s="4" t="s">
        <v>9</v>
      </c>
      <c r="B34" s="5" t="s">
        <v>39</v>
      </c>
      <c r="C34" s="6" t="s">
        <v>13</v>
      </c>
      <c r="D34" s="6">
        <v>1</v>
      </c>
      <c r="E34" s="44"/>
      <c r="F34" s="162">
        <f t="shared" si="3"/>
        <v>0</v>
      </c>
      <c r="G34" s="163"/>
      <c r="H34" s="163">
        <f t="shared" si="1"/>
        <v>0</v>
      </c>
      <c r="I34" s="164" t="s">
        <v>126</v>
      </c>
      <c r="J34" s="43"/>
    </row>
    <row r="35" spans="1:10" x14ac:dyDescent="0.3">
      <c r="A35" s="15" t="s">
        <v>79</v>
      </c>
      <c r="B35" s="16" t="s">
        <v>80</v>
      </c>
      <c r="C35" s="17" t="s">
        <v>82</v>
      </c>
      <c r="D35" s="17">
        <v>1.5</v>
      </c>
      <c r="E35" s="44"/>
      <c r="F35" s="162"/>
      <c r="G35" s="163">
        <f t="shared" ref="G35" si="4">E35*D35</f>
        <v>0</v>
      </c>
      <c r="H35" s="163">
        <f t="shared" si="1"/>
        <v>0</v>
      </c>
      <c r="I35" s="164" t="s">
        <v>79</v>
      </c>
      <c r="J35" s="43"/>
    </row>
    <row r="36" spans="1:10" ht="15" thickBot="1" x14ac:dyDescent="0.35">
      <c r="A36" s="15" t="s">
        <v>79</v>
      </c>
      <c r="B36" s="16" t="s">
        <v>81</v>
      </c>
      <c r="C36" s="17" t="s">
        <v>82</v>
      </c>
      <c r="D36" s="17">
        <v>3</v>
      </c>
      <c r="E36" s="44"/>
      <c r="F36" s="162">
        <f t="shared" si="3"/>
        <v>0</v>
      </c>
      <c r="G36" s="168"/>
      <c r="H36" s="163">
        <f t="shared" si="1"/>
        <v>0</v>
      </c>
      <c r="I36" s="164" t="s">
        <v>79</v>
      </c>
      <c r="J36" s="43"/>
    </row>
    <row r="37" spans="1:10" x14ac:dyDescent="0.3">
      <c r="A37" s="21"/>
      <c r="B37" s="22" t="s">
        <v>77</v>
      </c>
      <c r="C37" s="23"/>
      <c r="D37" s="23"/>
      <c r="E37" s="51"/>
      <c r="F37" s="90">
        <f>SUM(F10:F36)</f>
        <v>0</v>
      </c>
      <c r="G37" s="23"/>
      <c r="H37" s="23"/>
      <c r="I37" s="164"/>
      <c r="J37" s="43"/>
    </row>
    <row r="38" spans="1:10" ht="15" thickBot="1" x14ac:dyDescent="0.35">
      <c r="A38" s="24"/>
      <c r="B38" s="25" t="s">
        <v>78</v>
      </c>
      <c r="C38" s="26"/>
      <c r="D38" s="26"/>
      <c r="E38" s="55"/>
      <c r="F38" s="26"/>
      <c r="G38" s="26">
        <f>SUM(G10:G36)</f>
        <v>0</v>
      </c>
      <c r="H38" s="26"/>
      <c r="I38" s="164"/>
      <c r="J38" s="43"/>
    </row>
    <row r="39" spans="1:10" ht="15" thickBot="1" x14ac:dyDescent="0.35">
      <c r="A39" s="27"/>
      <c r="B39" s="93" t="s">
        <v>42</v>
      </c>
      <c r="C39" s="29"/>
      <c r="D39" s="29"/>
      <c r="E39" s="57"/>
      <c r="F39" s="29"/>
      <c r="G39" s="29"/>
      <c r="H39" s="169">
        <f>SUM(H10:H36)</f>
        <v>0</v>
      </c>
      <c r="I39" s="164"/>
      <c r="J39" s="43"/>
    </row>
    <row r="40" spans="1:10" ht="15" thickBot="1" x14ac:dyDescent="0.35">
      <c r="A40" s="30"/>
      <c r="B40" s="173" t="s">
        <v>43</v>
      </c>
      <c r="C40" s="32"/>
      <c r="D40" s="32"/>
      <c r="E40" s="60"/>
      <c r="F40" s="32"/>
      <c r="G40" s="32"/>
      <c r="H40" s="170">
        <f>H39*1.2</f>
        <v>0</v>
      </c>
      <c r="I40" s="171"/>
      <c r="J40" s="43"/>
    </row>
    <row r="41" spans="1:10" x14ac:dyDescent="0.3">
      <c r="A41" s="35"/>
      <c r="B41" s="35"/>
      <c r="C41" s="35"/>
      <c r="D41" s="35"/>
      <c r="E41" s="35"/>
      <c r="F41" s="35"/>
      <c r="G41" s="35"/>
      <c r="H41" s="35"/>
      <c r="I41" s="35"/>
    </row>
    <row r="42" spans="1:10" ht="17.399999999999999" x14ac:dyDescent="0.3">
      <c r="A42" s="95" t="s">
        <v>127</v>
      </c>
      <c r="B42" s="95"/>
      <c r="C42" s="95"/>
      <c r="D42" s="95"/>
      <c r="E42" s="95"/>
      <c r="F42" s="95"/>
      <c r="G42" s="95"/>
      <c r="H42" s="95"/>
      <c r="I42" s="96"/>
    </row>
    <row r="43" spans="1:10" x14ac:dyDescent="0.3">
      <c r="A43" s="99" t="s">
        <v>136</v>
      </c>
      <c r="B43" s="99"/>
      <c r="C43" s="99"/>
      <c r="D43" s="99"/>
      <c r="E43" s="99"/>
      <c r="F43" s="99"/>
      <c r="G43" s="99"/>
      <c r="H43" s="99"/>
      <c r="I43" s="100"/>
    </row>
  </sheetData>
  <sheetProtection password="9983" sheet="1" objects="1" scenarios="1"/>
  <autoFilter ref="A9:H41"/>
  <mergeCells count="3">
    <mergeCell ref="A42:I42"/>
    <mergeCell ref="A2:B2"/>
    <mergeCell ref="A43:I4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E10" sqref="E10:E18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0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72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53.25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5</v>
      </c>
      <c r="B10" s="8" t="s">
        <v>89</v>
      </c>
      <c r="C10" s="3" t="s">
        <v>13</v>
      </c>
      <c r="D10" s="3">
        <v>10</v>
      </c>
      <c r="E10" s="44"/>
      <c r="F10" s="162"/>
      <c r="G10" s="163">
        <f>E10*D10</f>
        <v>0</v>
      </c>
      <c r="H10" s="163">
        <f>G10+F10</f>
        <v>0</v>
      </c>
      <c r="I10" s="164" t="s">
        <v>79</v>
      </c>
      <c r="J10" s="43"/>
    </row>
    <row r="11" spans="1:10" x14ac:dyDescent="0.3">
      <c r="A11" s="1" t="s">
        <v>5</v>
      </c>
      <c r="B11" s="8" t="s">
        <v>90</v>
      </c>
      <c r="C11" s="3" t="s">
        <v>13</v>
      </c>
      <c r="D11" s="3">
        <v>1</v>
      </c>
      <c r="E11" s="44"/>
      <c r="F11" s="162"/>
      <c r="G11" s="163">
        <f t="shared" ref="G11:G18" si="0">E11*D11</f>
        <v>0</v>
      </c>
      <c r="H11" s="163">
        <f t="shared" ref="H11:H18" si="1">G11+F11</f>
        <v>0</v>
      </c>
      <c r="I11" s="164" t="s">
        <v>79</v>
      </c>
      <c r="J11" s="43"/>
    </row>
    <row r="12" spans="1:10" x14ac:dyDescent="0.3">
      <c r="A12" s="1" t="s">
        <v>5</v>
      </c>
      <c r="B12" s="8" t="s">
        <v>91</v>
      </c>
      <c r="C12" s="3" t="s">
        <v>13</v>
      </c>
      <c r="D12" s="3">
        <v>6</v>
      </c>
      <c r="E12" s="44"/>
      <c r="F12" s="162"/>
      <c r="G12" s="163">
        <f t="shared" si="0"/>
        <v>0</v>
      </c>
      <c r="H12" s="163">
        <f t="shared" si="1"/>
        <v>0</v>
      </c>
      <c r="I12" s="164" t="s">
        <v>79</v>
      </c>
      <c r="J12" s="43"/>
    </row>
    <row r="13" spans="1:10" x14ac:dyDescent="0.3">
      <c r="A13" s="1" t="s">
        <v>5</v>
      </c>
      <c r="B13" s="8" t="s">
        <v>92</v>
      </c>
      <c r="C13" s="3" t="s">
        <v>13</v>
      </c>
      <c r="D13" s="3">
        <v>20</v>
      </c>
      <c r="E13" s="44"/>
      <c r="F13" s="162"/>
      <c r="G13" s="163">
        <f t="shared" si="0"/>
        <v>0</v>
      </c>
      <c r="H13" s="163">
        <f t="shared" si="1"/>
        <v>0</v>
      </c>
      <c r="I13" s="164" t="s">
        <v>79</v>
      </c>
      <c r="J13" s="43"/>
    </row>
    <row r="14" spans="1:10" x14ac:dyDescent="0.3">
      <c r="A14" s="1" t="s">
        <v>5</v>
      </c>
      <c r="B14" s="8" t="s">
        <v>93</v>
      </c>
      <c r="C14" s="3" t="s">
        <v>13</v>
      </c>
      <c r="D14" s="6">
        <v>5</v>
      </c>
      <c r="E14" s="44"/>
      <c r="F14" s="162"/>
      <c r="G14" s="163">
        <f t="shared" si="0"/>
        <v>0</v>
      </c>
      <c r="H14" s="163">
        <f t="shared" si="1"/>
        <v>0</v>
      </c>
      <c r="I14" s="164" t="s">
        <v>79</v>
      </c>
      <c r="J14" s="43"/>
    </row>
    <row r="15" spans="1:10" x14ac:dyDescent="0.3">
      <c r="A15" s="1" t="s">
        <v>5</v>
      </c>
      <c r="B15" s="8" t="s">
        <v>94</v>
      </c>
      <c r="C15" s="3" t="s">
        <v>13</v>
      </c>
      <c r="D15" s="6">
        <v>17</v>
      </c>
      <c r="E15" s="44"/>
      <c r="F15" s="163"/>
      <c r="G15" s="163">
        <f t="shared" si="0"/>
        <v>0</v>
      </c>
      <c r="H15" s="163">
        <f t="shared" si="1"/>
        <v>0</v>
      </c>
      <c r="I15" s="164" t="s">
        <v>79</v>
      </c>
      <c r="J15" s="43"/>
    </row>
    <row r="16" spans="1:10" x14ac:dyDescent="0.3">
      <c r="A16" s="1" t="s">
        <v>5</v>
      </c>
      <c r="B16" s="8" t="s">
        <v>95</v>
      </c>
      <c r="C16" s="3" t="s">
        <v>13</v>
      </c>
      <c r="D16" s="6">
        <v>11</v>
      </c>
      <c r="E16" s="44"/>
      <c r="F16" s="162"/>
      <c r="G16" s="163">
        <f t="shared" si="0"/>
        <v>0</v>
      </c>
      <c r="H16" s="163">
        <f t="shared" si="1"/>
        <v>0</v>
      </c>
      <c r="I16" s="164" t="s">
        <v>79</v>
      </c>
      <c r="J16" s="43"/>
    </row>
    <row r="17" spans="1:10" x14ac:dyDescent="0.3">
      <c r="A17" s="1" t="s">
        <v>5</v>
      </c>
      <c r="B17" s="8" t="s">
        <v>96</v>
      </c>
      <c r="C17" s="3" t="s">
        <v>13</v>
      </c>
      <c r="D17" s="6">
        <v>1</v>
      </c>
      <c r="E17" s="44"/>
      <c r="F17" s="163"/>
      <c r="G17" s="163">
        <f t="shared" si="0"/>
        <v>0</v>
      </c>
      <c r="H17" s="163">
        <f t="shared" si="1"/>
        <v>0</v>
      </c>
      <c r="I17" s="164" t="s">
        <v>79</v>
      </c>
      <c r="J17" s="43"/>
    </row>
    <row r="18" spans="1:10" ht="15" thickBot="1" x14ac:dyDescent="0.35">
      <c r="A18" s="1" t="s">
        <v>5</v>
      </c>
      <c r="B18" s="8" t="s">
        <v>97</v>
      </c>
      <c r="C18" s="3" t="s">
        <v>13</v>
      </c>
      <c r="D18" s="6">
        <v>1</v>
      </c>
      <c r="E18" s="44"/>
      <c r="F18" s="162"/>
      <c r="G18" s="163">
        <f t="shared" si="0"/>
        <v>0</v>
      </c>
      <c r="H18" s="163">
        <f t="shared" si="1"/>
        <v>0</v>
      </c>
      <c r="I18" s="164" t="s">
        <v>79</v>
      </c>
      <c r="J18" s="43"/>
    </row>
    <row r="19" spans="1:10" x14ac:dyDescent="0.3">
      <c r="A19" s="21"/>
      <c r="B19" s="22" t="s">
        <v>77</v>
      </c>
      <c r="C19" s="23"/>
      <c r="D19" s="23"/>
      <c r="E19" s="51"/>
      <c r="F19" s="90"/>
      <c r="G19" s="23"/>
      <c r="H19" s="23"/>
      <c r="I19" s="164"/>
      <c r="J19" s="43"/>
    </row>
    <row r="20" spans="1:10" ht="15" thickBot="1" x14ac:dyDescent="0.35">
      <c r="A20" s="24"/>
      <c r="B20" s="25" t="s">
        <v>78</v>
      </c>
      <c r="C20" s="26"/>
      <c r="D20" s="26"/>
      <c r="E20" s="55"/>
      <c r="F20" s="26"/>
      <c r="G20" s="26">
        <f>SUM(G10:G18)</f>
        <v>0</v>
      </c>
      <c r="H20" s="26"/>
      <c r="I20" s="164"/>
      <c r="J20" s="43"/>
    </row>
    <row r="21" spans="1:10" ht="15" thickBot="1" x14ac:dyDescent="0.35">
      <c r="A21" s="27"/>
      <c r="B21" s="93" t="s">
        <v>42</v>
      </c>
      <c r="C21" s="29"/>
      <c r="D21" s="29"/>
      <c r="E21" s="57"/>
      <c r="F21" s="29"/>
      <c r="G21" s="29"/>
      <c r="H21" s="169">
        <f>SUM(H10:H18)</f>
        <v>0</v>
      </c>
      <c r="I21" s="164"/>
      <c r="J21" s="43"/>
    </row>
    <row r="22" spans="1:10" ht="15" thickBot="1" x14ac:dyDescent="0.35">
      <c r="A22" s="30"/>
      <c r="B22" s="173" t="s">
        <v>43</v>
      </c>
      <c r="C22" s="32"/>
      <c r="D22" s="32"/>
      <c r="E22" s="60"/>
      <c r="F22" s="32"/>
      <c r="G22" s="32"/>
      <c r="H22" s="170">
        <f>H21*1.2</f>
        <v>0</v>
      </c>
      <c r="I22" s="171"/>
      <c r="J22" s="43"/>
    </row>
    <row r="23" spans="1:10" x14ac:dyDescent="0.3">
      <c r="A23" s="35"/>
      <c r="B23" s="35"/>
      <c r="C23" s="35"/>
      <c r="D23" s="35"/>
      <c r="E23" s="35"/>
      <c r="F23" s="35"/>
      <c r="G23" s="35"/>
      <c r="H23" s="35"/>
      <c r="I23" s="35"/>
    </row>
    <row r="24" spans="1:10" ht="17.399999999999999" x14ac:dyDescent="0.3">
      <c r="A24" s="95" t="s">
        <v>127</v>
      </c>
      <c r="B24" s="95"/>
      <c r="C24" s="95"/>
      <c r="D24" s="95"/>
      <c r="E24" s="95"/>
      <c r="F24" s="95"/>
      <c r="G24" s="95"/>
      <c r="H24" s="95"/>
      <c r="I24" s="96"/>
    </row>
    <row r="25" spans="1:10" x14ac:dyDescent="0.3">
      <c r="A25" s="99" t="s">
        <v>136</v>
      </c>
      <c r="B25" s="99"/>
      <c r="C25" s="99"/>
      <c r="D25" s="99"/>
      <c r="E25" s="99"/>
      <c r="F25" s="99"/>
      <c r="G25" s="99"/>
      <c r="H25" s="99"/>
      <c r="I25" s="100"/>
    </row>
    <row r="42" spans="5:5" x14ac:dyDescent="0.3">
      <c r="E42" s="66"/>
    </row>
  </sheetData>
  <sheetProtection password="9983" sheet="1" objects="1" scenarios="1"/>
  <autoFilter ref="A9:H23"/>
  <mergeCells count="3">
    <mergeCell ref="A24:I24"/>
    <mergeCell ref="A2:B2"/>
    <mergeCell ref="A25:I25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H25" sqref="H25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19.664062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72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54.75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5</v>
      </c>
      <c r="B10" s="8" t="s">
        <v>98</v>
      </c>
      <c r="C10" s="3" t="s">
        <v>13</v>
      </c>
      <c r="D10" s="3">
        <v>4</v>
      </c>
      <c r="E10" s="44"/>
      <c r="F10" s="162"/>
      <c r="G10" s="163">
        <f>E10*D10</f>
        <v>0</v>
      </c>
      <c r="H10" s="163">
        <f>G10+F10</f>
        <v>0</v>
      </c>
      <c r="I10" s="164" t="s">
        <v>79</v>
      </c>
      <c r="J10" s="43"/>
    </row>
    <row r="11" spans="1:10" x14ac:dyDescent="0.3">
      <c r="A11" s="1"/>
      <c r="B11" s="8" t="s">
        <v>91</v>
      </c>
      <c r="C11" s="3" t="s">
        <v>13</v>
      </c>
      <c r="D11" s="3">
        <v>1</v>
      </c>
      <c r="E11" s="44"/>
      <c r="F11" s="162"/>
      <c r="G11" s="163">
        <f t="shared" ref="G11:G22" si="0">E11*D11</f>
        <v>0</v>
      </c>
      <c r="H11" s="163">
        <f t="shared" ref="H11:H22" si="1">G11+F11</f>
        <v>0</v>
      </c>
      <c r="I11" s="164" t="s">
        <v>79</v>
      </c>
      <c r="J11" s="43"/>
    </row>
    <row r="12" spans="1:10" x14ac:dyDescent="0.3">
      <c r="A12" s="1"/>
      <c r="B12" s="8" t="s">
        <v>99</v>
      </c>
      <c r="C12" s="3" t="s">
        <v>13</v>
      </c>
      <c r="D12" s="3">
        <v>29</v>
      </c>
      <c r="E12" s="44"/>
      <c r="F12" s="162"/>
      <c r="G12" s="163">
        <f t="shared" si="0"/>
        <v>0</v>
      </c>
      <c r="H12" s="163">
        <f t="shared" si="1"/>
        <v>0</v>
      </c>
      <c r="I12" s="164" t="s">
        <v>79</v>
      </c>
      <c r="J12" s="43"/>
    </row>
    <row r="13" spans="1:10" x14ac:dyDescent="0.3">
      <c r="A13" s="1" t="s">
        <v>5</v>
      </c>
      <c r="B13" s="8" t="s">
        <v>100</v>
      </c>
      <c r="C13" s="3" t="s">
        <v>13</v>
      </c>
      <c r="D13" s="3">
        <v>9</v>
      </c>
      <c r="E13" s="44"/>
      <c r="F13" s="162"/>
      <c r="G13" s="163">
        <f t="shared" si="0"/>
        <v>0</v>
      </c>
      <c r="H13" s="163">
        <f t="shared" si="1"/>
        <v>0</v>
      </c>
      <c r="I13" s="164" t="s">
        <v>79</v>
      </c>
      <c r="J13" s="43"/>
    </row>
    <row r="14" spans="1:10" x14ac:dyDescent="0.3">
      <c r="A14" s="1"/>
      <c r="B14" s="8" t="s">
        <v>101</v>
      </c>
      <c r="C14" s="3" t="s">
        <v>13</v>
      </c>
      <c r="D14" s="3">
        <v>3</v>
      </c>
      <c r="E14" s="44"/>
      <c r="F14" s="162"/>
      <c r="G14" s="163">
        <f t="shared" si="0"/>
        <v>0</v>
      </c>
      <c r="H14" s="163">
        <f t="shared" si="1"/>
        <v>0</v>
      </c>
      <c r="I14" s="164" t="s">
        <v>79</v>
      </c>
      <c r="J14" s="43"/>
    </row>
    <row r="15" spans="1:10" x14ac:dyDescent="0.3">
      <c r="A15" s="1"/>
      <c r="B15" s="8" t="s">
        <v>102</v>
      </c>
      <c r="C15" s="3" t="s">
        <v>13</v>
      </c>
      <c r="D15" s="3">
        <v>2</v>
      </c>
      <c r="E15" s="44"/>
      <c r="F15" s="162"/>
      <c r="G15" s="163">
        <f t="shared" si="0"/>
        <v>0</v>
      </c>
      <c r="H15" s="163">
        <f t="shared" si="1"/>
        <v>0</v>
      </c>
      <c r="I15" s="164" t="s">
        <v>79</v>
      </c>
      <c r="J15" s="43"/>
    </row>
    <row r="16" spans="1:10" x14ac:dyDescent="0.3">
      <c r="A16" s="1" t="s">
        <v>5</v>
      </c>
      <c r="B16" s="8" t="s">
        <v>103</v>
      </c>
      <c r="C16" s="3" t="s">
        <v>13</v>
      </c>
      <c r="D16" s="3">
        <v>5</v>
      </c>
      <c r="E16" s="44"/>
      <c r="F16" s="162"/>
      <c r="G16" s="163">
        <f t="shared" si="0"/>
        <v>0</v>
      </c>
      <c r="H16" s="163">
        <f t="shared" si="1"/>
        <v>0</v>
      </c>
      <c r="I16" s="164" t="s">
        <v>79</v>
      </c>
      <c r="J16" s="43"/>
    </row>
    <row r="17" spans="1:10" x14ac:dyDescent="0.3">
      <c r="A17" s="1" t="s">
        <v>5</v>
      </c>
      <c r="B17" s="8" t="s">
        <v>104</v>
      </c>
      <c r="C17" s="3" t="s">
        <v>13</v>
      </c>
      <c r="D17" s="3">
        <v>24</v>
      </c>
      <c r="E17" s="44"/>
      <c r="F17" s="162"/>
      <c r="G17" s="163">
        <f t="shared" si="0"/>
        <v>0</v>
      </c>
      <c r="H17" s="163">
        <f t="shared" si="1"/>
        <v>0</v>
      </c>
      <c r="I17" s="164" t="s">
        <v>79</v>
      </c>
      <c r="J17" s="43"/>
    </row>
    <row r="18" spans="1:10" x14ac:dyDescent="0.3">
      <c r="A18" s="1" t="s">
        <v>5</v>
      </c>
      <c r="B18" s="8" t="s">
        <v>105</v>
      </c>
      <c r="C18" s="3" t="s">
        <v>13</v>
      </c>
      <c r="D18" s="6">
        <v>38</v>
      </c>
      <c r="E18" s="44"/>
      <c r="F18" s="162"/>
      <c r="G18" s="163">
        <f t="shared" si="0"/>
        <v>0</v>
      </c>
      <c r="H18" s="163">
        <f t="shared" si="1"/>
        <v>0</v>
      </c>
      <c r="I18" s="164" t="s">
        <v>79</v>
      </c>
      <c r="J18" s="43"/>
    </row>
    <row r="19" spans="1:10" x14ac:dyDescent="0.3">
      <c r="A19" s="1" t="s">
        <v>5</v>
      </c>
      <c r="B19" s="8" t="s">
        <v>95</v>
      </c>
      <c r="C19" s="3" t="s">
        <v>13</v>
      </c>
      <c r="D19" s="6">
        <v>2</v>
      </c>
      <c r="E19" s="44"/>
      <c r="F19" s="163"/>
      <c r="G19" s="163">
        <f t="shared" si="0"/>
        <v>0</v>
      </c>
      <c r="H19" s="163">
        <f t="shared" si="1"/>
        <v>0</v>
      </c>
      <c r="I19" s="164" t="s">
        <v>79</v>
      </c>
      <c r="J19" s="43"/>
    </row>
    <row r="20" spans="1:10" x14ac:dyDescent="0.3">
      <c r="A20" s="1" t="s">
        <v>5</v>
      </c>
      <c r="B20" s="8" t="s">
        <v>96</v>
      </c>
      <c r="C20" s="3" t="s">
        <v>13</v>
      </c>
      <c r="D20" s="6">
        <v>1</v>
      </c>
      <c r="E20" s="44"/>
      <c r="F20" s="162"/>
      <c r="G20" s="163">
        <f t="shared" si="0"/>
        <v>0</v>
      </c>
      <c r="H20" s="163">
        <f t="shared" si="1"/>
        <v>0</v>
      </c>
      <c r="I20" s="164" t="s">
        <v>79</v>
      </c>
      <c r="J20" s="43"/>
    </row>
    <row r="21" spans="1:10" x14ac:dyDescent="0.3">
      <c r="A21" s="1" t="s">
        <v>5</v>
      </c>
      <c r="B21" s="8" t="s">
        <v>106</v>
      </c>
      <c r="C21" s="3" t="s">
        <v>13</v>
      </c>
      <c r="D21" s="6">
        <v>24</v>
      </c>
      <c r="E21" s="44"/>
      <c r="F21" s="163"/>
      <c r="G21" s="163">
        <f t="shared" si="0"/>
        <v>0</v>
      </c>
      <c r="H21" s="163">
        <f t="shared" si="1"/>
        <v>0</v>
      </c>
      <c r="I21" s="164" t="s">
        <v>79</v>
      </c>
      <c r="J21" s="43"/>
    </row>
    <row r="22" spans="1:10" ht="15" thickBot="1" x14ac:dyDescent="0.35">
      <c r="A22" s="1" t="s">
        <v>5</v>
      </c>
      <c r="B22" s="8" t="s">
        <v>97</v>
      </c>
      <c r="C22" s="3" t="s">
        <v>13</v>
      </c>
      <c r="D22" s="6">
        <v>1</v>
      </c>
      <c r="E22" s="44"/>
      <c r="F22" s="162"/>
      <c r="G22" s="163">
        <f t="shared" si="0"/>
        <v>0</v>
      </c>
      <c r="H22" s="163">
        <f t="shared" si="1"/>
        <v>0</v>
      </c>
      <c r="I22" s="164" t="s">
        <v>79</v>
      </c>
      <c r="J22" s="43"/>
    </row>
    <row r="23" spans="1:10" x14ac:dyDescent="0.3">
      <c r="A23" s="21"/>
      <c r="B23" s="22" t="s">
        <v>77</v>
      </c>
      <c r="C23" s="23"/>
      <c r="D23" s="23"/>
      <c r="E23" s="51"/>
      <c r="F23" s="90"/>
      <c r="G23" s="23"/>
      <c r="H23" s="23"/>
      <c r="I23" s="164"/>
      <c r="J23" s="43"/>
    </row>
    <row r="24" spans="1:10" ht="15" thickBot="1" x14ac:dyDescent="0.35">
      <c r="A24" s="24"/>
      <c r="B24" s="25" t="s">
        <v>78</v>
      </c>
      <c r="C24" s="26"/>
      <c r="D24" s="26"/>
      <c r="E24" s="55"/>
      <c r="F24" s="26"/>
      <c r="G24" s="26">
        <f>SUM(G10:G22)</f>
        <v>0</v>
      </c>
      <c r="H24" s="26"/>
      <c r="I24" s="164"/>
      <c r="J24" s="43"/>
    </row>
    <row r="25" spans="1:10" ht="15" thickBot="1" x14ac:dyDescent="0.35">
      <c r="A25" s="27"/>
      <c r="B25" s="93" t="s">
        <v>42</v>
      </c>
      <c r="C25" s="29"/>
      <c r="D25" s="29"/>
      <c r="E25" s="57"/>
      <c r="F25" s="29"/>
      <c r="G25" s="29"/>
      <c r="H25" s="169">
        <f>SUM(H10:H22)</f>
        <v>0</v>
      </c>
      <c r="I25" s="164"/>
      <c r="J25" s="43"/>
    </row>
    <row r="26" spans="1:10" ht="15" thickBot="1" x14ac:dyDescent="0.35">
      <c r="A26" s="30"/>
      <c r="B26" s="173" t="s">
        <v>43</v>
      </c>
      <c r="C26" s="32"/>
      <c r="D26" s="32"/>
      <c r="E26" s="60"/>
      <c r="F26" s="32"/>
      <c r="G26" s="32"/>
      <c r="H26" s="170">
        <f>H25*1.2</f>
        <v>0</v>
      </c>
      <c r="I26" s="171"/>
      <c r="J26" s="43"/>
    </row>
    <row r="27" spans="1:10" x14ac:dyDescent="0.3">
      <c r="A27" s="35"/>
      <c r="B27" s="35"/>
      <c r="C27" s="35"/>
      <c r="D27" s="35"/>
      <c r="E27" s="35"/>
      <c r="F27" s="35"/>
      <c r="G27" s="35"/>
      <c r="H27" s="35"/>
      <c r="I27" s="35"/>
    </row>
    <row r="28" spans="1:10" ht="17.399999999999999" x14ac:dyDescent="0.3">
      <c r="A28" s="95" t="s">
        <v>127</v>
      </c>
      <c r="B28" s="95"/>
      <c r="C28" s="95"/>
      <c r="D28" s="95"/>
      <c r="E28" s="95"/>
      <c r="F28" s="95"/>
      <c r="G28" s="95"/>
      <c r="H28" s="95"/>
      <c r="I28" s="96"/>
    </row>
    <row r="29" spans="1:10" x14ac:dyDescent="0.3">
      <c r="A29" s="99" t="s">
        <v>136</v>
      </c>
      <c r="B29" s="99"/>
      <c r="C29" s="99"/>
      <c r="D29" s="99"/>
      <c r="E29" s="99"/>
      <c r="F29" s="99"/>
      <c r="G29" s="99"/>
      <c r="H29" s="99"/>
      <c r="I29" s="100"/>
    </row>
  </sheetData>
  <sheetProtection password="9983" sheet="1" objects="1" scenarios="1"/>
  <autoFilter ref="A9:H27"/>
  <mergeCells count="3">
    <mergeCell ref="A28:I28"/>
    <mergeCell ref="A2:B2"/>
    <mergeCell ref="A29:I2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0" zoomScaleNormal="100" workbookViewId="0">
      <selection activeCell="H10" sqref="H10:H51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3.554687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59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62.25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42" t="s">
        <v>135</v>
      </c>
      <c r="J9" s="43"/>
    </row>
    <row r="10" spans="1:10" x14ac:dyDescent="0.3">
      <c r="A10" s="1" t="s">
        <v>9</v>
      </c>
      <c r="B10" s="2" t="s">
        <v>69</v>
      </c>
      <c r="C10" s="3" t="s">
        <v>13</v>
      </c>
      <c r="D10" s="3">
        <f>D33</f>
        <v>126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0" x14ac:dyDescent="0.3">
      <c r="A11" s="1" t="s">
        <v>9</v>
      </c>
      <c r="B11" s="2" t="s">
        <v>73</v>
      </c>
      <c r="C11" s="3" t="s">
        <v>13</v>
      </c>
      <c r="D11" s="3">
        <v>1</v>
      </c>
      <c r="E11" s="44"/>
      <c r="F11" s="162">
        <f t="shared" ref="F11:F38" si="0">E11*D11</f>
        <v>0</v>
      </c>
      <c r="G11" s="162"/>
      <c r="H11" s="163">
        <f t="shared" ref="H11:H38" si="1">G11+F11</f>
        <v>0</v>
      </c>
      <c r="I11" s="164" t="s">
        <v>79</v>
      </c>
      <c r="J11" s="43"/>
    </row>
    <row r="12" spans="1:10" x14ac:dyDescent="0.3">
      <c r="A12" s="1" t="s">
        <v>9</v>
      </c>
      <c r="B12" s="2" t="s">
        <v>86</v>
      </c>
      <c r="C12" s="3" t="s">
        <v>2</v>
      </c>
      <c r="D12" s="3">
        <f>D34+D36</f>
        <v>1850</v>
      </c>
      <c r="E12" s="44"/>
      <c r="F12" s="162">
        <f t="shared" si="0"/>
        <v>0</v>
      </c>
      <c r="G12" s="162"/>
      <c r="H12" s="163">
        <f t="shared" si="1"/>
        <v>0</v>
      </c>
      <c r="I12" s="164" t="s">
        <v>79</v>
      </c>
      <c r="J12" s="43"/>
    </row>
    <row r="13" spans="1:10" x14ac:dyDescent="0.3">
      <c r="A13" s="1" t="s">
        <v>9</v>
      </c>
      <c r="B13" s="2" t="s">
        <v>88</v>
      </c>
      <c r="C13" s="3" t="s">
        <v>87</v>
      </c>
      <c r="D13" s="3">
        <f>D10*7+D11*50+D12*0.26</f>
        <v>1413</v>
      </c>
      <c r="E13" s="44"/>
      <c r="F13" s="162">
        <f t="shared" si="0"/>
        <v>0</v>
      </c>
      <c r="G13" s="162"/>
      <c r="H13" s="163">
        <f t="shared" si="1"/>
        <v>0</v>
      </c>
      <c r="I13" s="164" t="s">
        <v>79</v>
      </c>
      <c r="J13" s="43"/>
    </row>
    <row r="14" spans="1:10" x14ac:dyDescent="0.3">
      <c r="A14" s="4" t="s">
        <v>9</v>
      </c>
      <c r="B14" s="5" t="s">
        <v>1</v>
      </c>
      <c r="C14" s="6" t="s">
        <v>2</v>
      </c>
      <c r="D14" s="6">
        <v>120</v>
      </c>
      <c r="E14" s="44"/>
      <c r="F14" s="162">
        <f t="shared" si="0"/>
        <v>0</v>
      </c>
      <c r="G14" s="163"/>
      <c r="H14" s="163">
        <f t="shared" si="1"/>
        <v>0</v>
      </c>
      <c r="I14" s="164" t="s">
        <v>79</v>
      </c>
      <c r="J14" s="43"/>
    </row>
    <row r="15" spans="1:10" x14ac:dyDescent="0.3">
      <c r="A15" s="7" t="s">
        <v>5</v>
      </c>
      <c r="B15" s="8" t="s">
        <v>10</v>
      </c>
      <c r="C15" s="6" t="s">
        <v>2</v>
      </c>
      <c r="D15" s="6">
        <v>120</v>
      </c>
      <c r="E15" s="44"/>
      <c r="F15" s="162"/>
      <c r="G15" s="163">
        <f>E15*D15</f>
        <v>0</v>
      </c>
      <c r="H15" s="163">
        <f t="shared" si="1"/>
        <v>0</v>
      </c>
      <c r="I15" s="164" t="s">
        <v>79</v>
      </c>
      <c r="J15" s="43"/>
    </row>
    <row r="16" spans="1:10" x14ac:dyDescent="0.3">
      <c r="A16" s="4" t="s">
        <v>9</v>
      </c>
      <c r="B16" s="5" t="s">
        <v>11</v>
      </c>
      <c r="C16" s="6" t="s">
        <v>2</v>
      </c>
      <c r="D16" s="6">
        <v>40</v>
      </c>
      <c r="E16" s="44"/>
      <c r="F16" s="162">
        <f t="shared" si="0"/>
        <v>0</v>
      </c>
      <c r="G16" s="163"/>
      <c r="H16" s="163">
        <f t="shared" si="1"/>
        <v>0</v>
      </c>
      <c r="I16" s="164" t="s">
        <v>79</v>
      </c>
      <c r="J16" s="43"/>
    </row>
    <row r="17" spans="1:10" x14ac:dyDescent="0.3">
      <c r="A17" s="7" t="s">
        <v>5</v>
      </c>
      <c r="B17" s="8" t="s">
        <v>12</v>
      </c>
      <c r="C17" s="6" t="s">
        <v>13</v>
      </c>
      <c r="D17" s="6">
        <v>17</v>
      </c>
      <c r="E17" s="44"/>
      <c r="F17" s="162"/>
      <c r="G17" s="163">
        <f>D17*E17</f>
        <v>0</v>
      </c>
      <c r="H17" s="163">
        <f t="shared" si="1"/>
        <v>0</v>
      </c>
      <c r="I17" s="164" t="s">
        <v>79</v>
      </c>
      <c r="J17" s="43"/>
    </row>
    <row r="18" spans="1:10" x14ac:dyDescent="0.3">
      <c r="A18" s="7" t="s">
        <v>5</v>
      </c>
      <c r="B18" s="8" t="s">
        <v>14</v>
      </c>
      <c r="C18" s="6" t="s">
        <v>13</v>
      </c>
      <c r="D18" s="6">
        <v>2</v>
      </c>
      <c r="E18" s="44"/>
      <c r="F18" s="162"/>
      <c r="G18" s="163">
        <f>D18*E18</f>
        <v>0</v>
      </c>
      <c r="H18" s="163">
        <f t="shared" si="1"/>
        <v>0</v>
      </c>
      <c r="I18" s="164" t="s">
        <v>79</v>
      </c>
      <c r="J18" s="43"/>
    </row>
    <row r="19" spans="1:10" s="46" customFormat="1" x14ac:dyDescent="0.3">
      <c r="A19" s="9" t="s">
        <v>9</v>
      </c>
      <c r="B19" s="10" t="s">
        <v>15</v>
      </c>
      <c r="C19" s="11" t="s">
        <v>2</v>
      </c>
      <c r="D19" s="11">
        <v>400</v>
      </c>
      <c r="E19" s="44"/>
      <c r="F19" s="165">
        <f t="shared" si="0"/>
        <v>0</v>
      </c>
      <c r="G19" s="166"/>
      <c r="H19" s="166">
        <f t="shared" si="1"/>
        <v>0</v>
      </c>
      <c r="I19" s="167" t="s">
        <v>79</v>
      </c>
      <c r="J19" s="48"/>
    </row>
    <row r="20" spans="1:10" x14ac:dyDescent="0.3">
      <c r="A20" s="7" t="s">
        <v>5</v>
      </c>
      <c r="B20" s="8" t="s">
        <v>16</v>
      </c>
      <c r="C20" s="6" t="s">
        <v>2</v>
      </c>
      <c r="D20" s="6">
        <v>29</v>
      </c>
      <c r="E20" s="44"/>
      <c r="F20" s="162"/>
      <c r="G20" s="163">
        <f>E20*D20</f>
        <v>0</v>
      </c>
      <c r="H20" s="163">
        <f t="shared" si="1"/>
        <v>0</v>
      </c>
      <c r="I20" s="164" t="s">
        <v>79</v>
      </c>
      <c r="J20" s="43"/>
    </row>
    <row r="21" spans="1:10" x14ac:dyDescent="0.3">
      <c r="A21" s="7" t="s">
        <v>5</v>
      </c>
      <c r="B21" s="8" t="s">
        <v>17</v>
      </c>
      <c r="C21" s="6" t="s">
        <v>18</v>
      </c>
      <c r="D21" s="6">
        <v>29</v>
      </c>
      <c r="E21" s="44"/>
      <c r="F21" s="162"/>
      <c r="G21" s="163">
        <f t="shared" ref="G21:G22" si="2">E21*D21</f>
        <v>0</v>
      </c>
      <c r="H21" s="163">
        <f t="shared" si="1"/>
        <v>0</v>
      </c>
      <c r="I21" s="164" t="s">
        <v>79</v>
      </c>
      <c r="J21" s="43"/>
    </row>
    <row r="22" spans="1:10" s="46" customFormat="1" x14ac:dyDescent="0.3">
      <c r="A22" s="12" t="s">
        <v>5</v>
      </c>
      <c r="B22" s="13" t="s">
        <v>19</v>
      </c>
      <c r="C22" s="11" t="s">
        <v>2</v>
      </c>
      <c r="D22" s="11">
        <v>400</v>
      </c>
      <c r="E22" s="44"/>
      <c r="F22" s="165"/>
      <c r="G22" s="166">
        <f t="shared" si="2"/>
        <v>0</v>
      </c>
      <c r="H22" s="166">
        <f t="shared" si="1"/>
        <v>0</v>
      </c>
      <c r="I22" s="167" t="s">
        <v>79</v>
      </c>
      <c r="J22" s="48"/>
    </row>
    <row r="23" spans="1:10" s="46" customFormat="1" x14ac:dyDescent="0.3">
      <c r="A23" s="12" t="s">
        <v>9</v>
      </c>
      <c r="B23" s="10" t="s">
        <v>20</v>
      </c>
      <c r="C23" s="11" t="s">
        <v>2</v>
      </c>
      <c r="D23" s="11">
        <v>350</v>
      </c>
      <c r="E23" s="44"/>
      <c r="F23" s="165">
        <f t="shared" si="0"/>
        <v>0</v>
      </c>
      <c r="G23" s="166"/>
      <c r="H23" s="166">
        <f t="shared" si="1"/>
        <v>0</v>
      </c>
      <c r="I23" s="167" t="s">
        <v>79</v>
      </c>
      <c r="J23" s="48"/>
    </row>
    <row r="24" spans="1:10" s="46" customFormat="1" x14ac:dyDescent="0.3">
      <c r="A24" s="12" t="s">
        <v>5</v>
      </c>
      <c r="B24" s="13" t="s">
        <v>21</v>
      </c>
      <c r="C24" s="11" t="s">
        <v>2</v>
      </c>
      <c r="D24" s="11">
        <v>350</v>
      </c>
      <c r="E24" s="44"/>
      <c r="F24" s="165"/>
      <c r="G24" s="166">
        <f>E24*D24</f>
        <v>0</v>
      </c>
      <c r="H24" s="166">
        <f t="shared" si="1"/>
        <v>0</v>
      </c>
      <c r="I24" s="167" t="s">
        <v>79</v>
      </c>
      <c r="J24" s="48"/>
    </row>
    <row r="25" spans="1:10" s="46" customFormat="1" x14ac:dyDescent="0.3">
      <c r="A25" s="12" t="s">
        <v>5</v>
      </c>
      <c r="B25" s="13" t="s">
        <v>22</v>
      </c>
      <c r="C25" s="11" t="s">
        <v>13</v>
      </c>
      <c r="D25" s="11">
        <v>2</v>
      </c>
      <c r="E25" s="44"/>
      <c r="F25" s="165"/>
      <c r="G25" s="166">
        <f t="shared" ref="G25:G31" si="3">E25*D25</f>
        <v>0</v>
      </c>
      <c r="H25" s="166">
        <f t="shared" si="1"/>
        <v>0</v>
      </c>
      <c r="I25" s="167" t="s">
        <v>79</v>
      </c>
      <c r="J25" s="48"/>
    </row>
    <row r="26" spans="1:10" s="46" customFormat="1" x14ac:dyDescent="0.3">
      <c r="A26" s="12" t="s">
        <v>5</v>
      </c>
      <c r="B26" s="13" t="s">
        <v>23</v>
      </c>
      <c r="C26" s="11" t="s">
        <v>13</v>
      </c>
      <c r="D26" s="11">
        <v>2</v>
      </c>
      <c r="E26" s="44"/>
      <c r="F26" s="165"/>
      <c r="G26" s="166">
        <f t="shared" si="3"/>
        <v>0</v>
      </c>
      <c r="H26" s="166">
        <f t="shared" si="1"/>
        <v>0</v>
      </c>
      <c r="I26" s="167" t="s">
        <v>79</v>
      </c>
      <c r="J26" s="48"/>
    </row>
    <row r="27" spans="1:10" s="46" customFormat="1" x14ac:dyDescent="0.3">
      <c r="A27" s="12" t="s">
        <v>5</v>
      </c>
      <c r="B27" s="13" t="s">
        <v>24</v>
      </c>
      <c r="C27" s="11" t="s">
        <v>13</v>
      </c>
      <c r="D27" s="11">
        <v>15</v>
      </c>
      <c r="E27" s="44"/>
      <c r="F27" s="165"/>
      <c r="G27" s="166">
        <f t="shared" si="3"/>
        <v>0</v>
      </c>
      <c r="H27" s="166">
        <f t="shared" si="1"/>
        <v>0</v>
      </c>
      <c r="I27" s="167" t="s">
        <v>79</v>
      </c>
      <c r="J27" s="48"/>
    </row>
    <row r="28" spans="1:10" x14ac:dyDescent="0.3">
      <c r="A28" s="7" t="s">
        <v>5</v>
      </c>
      <c r="B28" s="8" t="s">
        <v>25</v>
      </c>
      <c r="C28" s="6" t="s">
        <v>13</v>
      </c>
      <c r="D28" s="6">
        <v>350</v>
      </c>
      <c r="E28" s="44"/>
      <c r="F28" s="162"/>
      <c r="G28" s="163">
        <f t="shared" si="3"/>
        <v>0</v>
      </c>
      <c r="H28" s="163">
        <f t="shared" si="1"/>
        <v>0</v>
      </c>
      <c r="I28" s="164" t="s">
        <v>79</v>
      </c>
      <c r="J28" s="43"/>
    </row>
    <row r="29" spans="1:10" x14ac:dyDescent="0.3">
      <c r="A29" s="7" t="s">
        <v>5</v>
      </c>
      <c r="B29" s="8" t="s">
        <v>26</v>
      </c>
      <c r="C29" s="6" t="s">
        <v>13</v>
      </c>
      <c r="D29" s="6">
        <v>6</v>
      </c>
      <c r="E29" s="44"/>
      <c r="F29" s="162"/>
      <c r="G29" s="163">
        <f t="shared" si="3"/>
        <v>0</v>
      </c>
      <c r="H29" s="163">
        <f t="shared" si="1"/>
        <v>0</v>
      </c>
      <c r="I29" s="164" t="s">
        <v>79</v>
      </c>
      <c r="J29" s="43"/>
    </row>
    <row r="30" spans="1:10" x14ac:dyDescent="0.3">
      <c r="A30" s="7" t="s">
        <v>5</v>
      </c>
      <c r="B30" s="8" t="s">
        <v>27</v>
      </c>
      <c r="C30" s="6" t="s">
        <v>13</v>
      </c>
      <c r="D30" s="6">
        <v>350</v>
      </c>
      <c r="E30" s="44"/>
      <c r="F30" s="162"/>
      <c r="G30" s="163">
        <f t="shared" si="3"/>
        <v>0</v>
      </c>
      <c r="H30" s="163">
        <f t="shared" si="1"/>
        <v>0</v>
      </c>
      <c r="I30" s="164" t="s">
        <v>79</v>
      </c>
      <c r="J30" s="43"/>
    </row>
    <row r="31" spans="1:10" x14ac:dyDescent="0.3">
      <c r="A31" s="4" t="s">
        <v>9</v>
      </c>
      <c r="B31" s="5" t="s">
        <v>28</v>
      </c>
      <c r="C31" s="6" t="s">
        <v>13</v>
      </c>
      <c r="D31" s="6">
        <v>1</v>
      </c>
      <c r="E31" s="44"/>
      <c r="F31" s="162">
        <f t="shared" si="0"/>
        <v>0</v>
      </c>
      <c r="G31" s="163"/>
      <c r="H31" s="163">
        <f t="shared" si="1"/>
        <v>0</v>
      </c>
      <c r="I31" s="164" t="s">
        <v>126</v>
      </c>
      <c r="J31" s="43"/>
    </row>
    <row r="32" spans="1:10" x14ac:dyDescent="0.3">
      <c r="A32" s="7" t="s">
        <v>5</v>
      </c>
      <c r="B32" s="8" t="s">
        <v>29</v>
      </c>
      <c r="C32" s="6" t="s">
        <v>13</v>
      </c>
      <c r="D32" s="6">
        <v>1</v>
      </c>
      <c r="E32" s="44"/>
      <c r="F32" s="162"/>
      <c r="G32" s="163">
        <f t="shared" ref="G32:G37" si="4">E32*D32</f>
        <v>0</v>
      </c>
      <c r="H32" s="163">
        <f t="shared" si="1"/>
        <v>0</v>
      </c>
      <c r="I32" s="164" t="s">
        <v>126</v>
      </c>
      <c r="J32" s="43"/>
    </row>
    <row r="33" spans="1:10" x14ac:dyDescent="0.3">
      <c r="A33" s="4" t="s">
        <v>9</v>
      </c>
      <c r="B33" s="5" t="s">
        <v>30</v>
      </c>
      <c r="C33" s="6" t="s">
        <v>13</v>
      </c>
      <c r="D33" s="6">
        <v>126</v>
      </c>
      <c r="E33" s="44"/>
      <c r="F33" s="162">
        <f t="shared" si="0"/>
        <v>0</v>
      </c>
      <c r="G33" s="163"/>
      <c r="H33" s="163">
        <f t="shared" si="1"/>
        <v>0</v>
      </c>
      <c r="I33" s="164" t="s">
        <v>79</v>
      </c>
      <c r="J33" s="43"/>
    </row>
    <row r="34" spans="1:10" x14ac:dyDescent="0.3">
      <c r="A34" s="4" t="s">
        <v>9</v>
      </c>
      <c r="B34" s="5" t="s">
        <v>31</v>
      </c>
      <c r="C34" s="6" t="s">
        <v>2</v>
      </c>
      <c r="D34" s="6">
        <v>650</v>
      </c>
      <c r="E34" s="44"/>
      <c r="F34" s="162">
        <f t="shared" si="0"/>
        <v>0</v>
      </c>
      <c r="G34" s="163"/>
      <c r="H34" s="163">
        <f t="shared" si="1"/>
        <v>0</v>
      </c>
      <c r="I34" s="164" t="s">
        <v>79</v>
      </c>
      <c r="J34" s="43"/>
    </row>
    <row r="35" spans="1:10" x14ac:dyDescent="0.3">
      <c r="A35" s="7" t="s">
        <v>5</v>
      </c>
      <c r="B35" s="8" t="s">
        <v>32</v>
      </c>
      <c r="C35" s="6" t="s">
        <v>2</v>
      </c>
      <c r="D35" s="6">
        <v>650</v>
      </c>
      <c r="E35" s="44"/>
      <c r="F35" s="162"/>
      <c r="G35" s="163">
        <f t="shared" si="4"/>
        <v>0</v>
      </c>
      <c r="H35" s="163">
        <f t="shared" si="1"/>
        <v>0</v>
      </c>
      <c r="I35" s="164" t="s">
        <v>79</v>
      </c>
      <c r="J35" s="43"/>
    </row>
    <row r="36" spans="1:10" x14ac:dyDescent="0.3">
      <c r="A36" s="4" t="s">
        <v>9</v>
      </c>
      <c r="B36" s="5" t="s">
        <v>72</v>
      </c>
      <c r="C36" s="6" t="s">
        <v>2</v>
      </c>
      <c r="D36" s="6">
        <v>1200</v>
      </c>
      <c r="E36" s="44"/>
      <c r="F36" s="162">
        <f t="shared" si="0"/>
        <v>0</v>
      </c>
      <c r="G36" s="163"/>
      <c r="H36" s="163">
        <f t="shared" si="1"/>
        <v>0</v>
      </c>
      <c r="I36" s="164" t="s">
        <v>79</v>
      </c>
      <c r="J36" s="43"/>
    </row>
    <row r="37" spans="1:10" x14ac:dyDescent="0.3">
      <c r="A37" s="7" t="s">
        <v>5</v>
      </c>
      <c r="B37" s="8" t="s">
        <v>71</v>
      </c>
      <c r="C37" s="6" t="s">
        <v>2</v>
      </c>
      <c r="D37" s="6">
        <v>1200</v>
      </c>
      <c r="E37" s="44"/>
      <c r="F37" s="162"/>
      <c r="G37" s="163">
        <f t="shared" si="4"/>
        <v>0</v>
      </c>
      <c r="H37" s="163">
        <f t="shared" si="1"/>
        <v>0</v>
      </c>
      <c r="I37" s="164" t="s">
        <v>79</v>
      </c>
      <c r="J37" s="43"/>
    </row>
    <row r="38" spans="1:10" x14ac:dyDescent="0.3">
      <c r="A38" s="14" t="s">
        <v>9</v>
      </c>
      <c r="B38" s="5" t="s">
        <v>85</v>
      </c>
      <c r="C38" s="6" t="s">
        <v>13</v>
      </c>
      <c r="D38" s="6">
        <f>D33+D44</f>
        <v>296</v>
      </c>
      <c r="E38" s="44"/>
      <c r="F38" s="162">
        <f t="shared" si="0"/>
        <v>0</v>
      </c>
      <c r="G38" s="163"/>
      <c r="H38" s="163">
        <f t="shared" si="1"/>
        <v>0</v>
      </c>
      <c r="I38" s="164" t="s">
        <v>79</v>
      </c>
      <c r="J38" s="43"/>
    </row>
    <row r="39" spans="1:10" x14ac:dyDescent="0.3">
      <c r="A39" s="7" t="s">
        <v>5</v>
      </c>
      <c r="B39" s="8" t="s">
        <v>35</v>
      </c>
      <c r="C39" s="6" t="s">
        <v>13</v>
      </c>
      <c r="D39" s="6">
        <v>18</v>
      </c>
      <c r="E39" s="44"/>
      <c r="F39" s="163"/>
      <c r="G39" s="163">
        <f>E39*D39</f>
        <v>0</v>
      </c>
      <c r="H39" s="163">
        <f>G39+F39</f>
        <v>0</v>
      </c>
      <c r="I39" s="164" t="s">
        <v>79</v>
      </c>
      <c r="J39" s="43"/>
    </row>
    <row r="40" spans="1:10" x14ac:dyDescent="0.3">
      <c r="A40" s="7" t="s">
        <v>5</v>
      </c>
      <c r="B40" s="8" t="s">
        <v>36</v>
      </c>
      <c r="C40" s="6" t="s">
        <v>13</v>
      </c>
      <c r="D40" s="6">
        <v>105</v>
      </c>
      <c r="E40" s="44"/>
      <c r="F40" s="163"/>
      <c r="G40" s="163">
        <f t="shared" ref="G40:G42" si="5">E40*D40</f>
        <v>0</v>
      </c>
      <c r="H40" s="163">
        <f t="shared" ref="H40:H41" si="6">G40+F40</f>
        <v>0</v>
      </c>
      <c r="I40" s="164" t="s">
        <v>79</v>
      </c>
      <c r="J40" s="43"/>
    </row>
    <row r="41" spans="1:10" x14ac:dyDescent="0.3">
      <c r="A41" s="7" t="s">
        <v>5</v>
      </c>
      <c r="B41" s="8" t="s">
        <v>0</v>
      </c>
      <c r="C41" s="6" t="s">
        <v>13</v>
      </c>
      <c r="D41" s="6">
        <v>3</v>
      </c>
      <c r="E41" s="44"/>
      <c r="F41" s="163"/>
      <c r="G41" s="163">
        <f t="shared" si="5"/>
        <v>0</v>
      </c>
      <c r="H41" s="163">
        <f t="shared" si="6"/>
        <v>0</v>
      </c>
      <c r="I41" s="164" t="s">
        <v>79</v>
      </c>
      <c r="J41" s="43"/>
    </row>
    <row r="42" spans="1:10" x14ac:dyDescent="0.3">
      <c r="A42" s="7" t="s">
        <v>9</v>
      </c>
      <c r="B42" s="5" t="s">
        <v>124</v>
      </c>
      <c r="C42" s="6" t="s">
        <v>13</v>
      </c>
      <c r="D42" s="6">
        <v>7</v>
      </c>
      <c r="E42" s="44"/>
      <c r="F42" s="162">
        <f>E42*D42</f>
        <v>0</v>
      </c>
      <c r="G42" s="163"/>
      <c r="H42" s="163">
        <f>G42+F42</f>
        <v>0</v>
      </c>
      <c r="I42" s="164" t="s">
        <v>79</v>
      </c>
      <c r="J42" s="43"/>
    </row>
    <row r="43" spans="1:10" x14ac:dyDescent="0.3">
      <c r="A43" s="7" t="s">
        <v>5</v>
      </c>
      <c r="B43" s="8" t="s">
        <v>125</v>
      </c>
      <c r="C43" s="6" t="s">
        <v>13</v>
      </c>
      <c r="D43" s="6">
        <v>7</v>
      </c>
      <c r="E43" s="44"/>
      <c r="F43" s="162"/>
      <c r="G43" s="163">
        <f t="shared" ref="G43:G51" si="7">E43*D43</f>
        <v>0</v>
      </c>
      <c r="H43" s="163">
        <f t="shared" ref="H43:H51" si="8">G43+F43</f>
        <v>0</v>
      </c>
      <c r="I43" s="164" t="s">
        <v>79</v>
      </c>
      <c r="J43" s="43"/>
    </row>
    <row r="44" spans="1:10" x14ac:dyDescent="0.3">
      <c r="A44" s="7" t="s">
        <v>5</v>
      </c>
      <c r="B44" s="8" t="s">
        <v>41</v>
      </c>
      <c r="C44" s="6" t="s">
        <v>13</v>
      </c>
      <c r="D44" s="6">
        <v>170</v>
      </c>
      <c r="E44" s="44"/>
      <c r="F44" s="162"/>
      <c r="G44" s="163">
        <f t="shared" si="7"/>
        <v>0</v>
      </c>
      <c r="H44" s="163">
        <f>G44+F44</f>
        <v>0</v>
      </c>
      <c r="I44" s="164" t="s">
        <v>79</v>
      </c>
      <c r="J44" s="43"/>
    </row>
    <row r="45" spans="1:10" x14ac:dyDescent="0.3">
      <c r="A45" s="15" t="s">
        <v>9</v>
      </c>
      <c r="B45" s="16" t="s">
        <v>40</v>
      </c>
      <c r="C45" s="17" t="s">
        <v>13</v>
      </c>
      <c r="D45" s="17">
        <v>170</v>
      </c>
      <c r="E45" s="44"/>
      <c r="F45" s="162">
        <f t="shared" ref="F45:F51" si="9">E45*D45</f>
        <v>0</v>
      </c>
      <c r="G45" s="168"/>
      <c r="H45" s="163">
        <f t="shared" si="8"/>
        <v>0</v>
      </c>
      <c r="I45" s="164" t="s">
        <v>79</v>
      </c>
      <c r="J45" s="43"/>
    </row>
    <row r="46" spans="1:10" x14ac:dyDescent="0.3">
      <c r="A46" s="4" t="s">
        <v>9</v>
      </c>
      <c r="B46" s="5" t="s">
        <v>37</v>
      </c>
      <c r="C46" s="6" t="s">
        <v>13</v>
      </c>
      <c r="D46" s="6">
        <v>1</v>
      </c>
      <c r="E46" s="44"/>
      <c r="F46" s="162">
        <f t="shared" si="9"/>
        <v>0</v>
      </c>
      <c r="G46" s="163"/>
      <c r="H46" s="163">
        <f t="shared" si="8"/>
        <v>0</v>
      </c>
      <c r="I46" s="164" t="s">
        <v>126</v>
      </c>
      <c r="J46" s="43"/>
    </row>
    <row r="47" spans="1:10" x14ac:dyDescent="0.3">
      <c r="A47" s="4" t="s">
        <v>9</v>
      </c>
      <c r="B47" s="5" t="s">
        <v>38</v>
      </c>
      <c r="C47" s="6" t="s">
        <v>13</v>
      </c>
      <c r="D47" s="6">
        <v>1</v>
      </c>
      <c r="E47" s="44"/>
      <c r="F47" s="162">
        <f t="shared" si="9"/>
        <v>0</v>
      </c>
      <c r="G47" s="163"/>
      <c r="H47" s="163">
        <f t="shared" si="8"/>
        <v>0</v>
      </c>
      <c r="I47" s="164" t="s">
        <v>126</v>
      </c>
      <c r="J47" s="43"/>
    </row>
    <row r="48" spans="1:10" x14ac:dyDescent="0.3">
      <c r="A48" s="4" t="s">
        <v>9</v>
      </c>
      <c r="B48" s="5" t="s">
        <v>39</v>
      </c>
      <c r="C48" s="6" t="s">
        <v>13</v>
      </c>
      <c r="D48" s="6">
        <v>1</v>
      </c>
      <c r="E48" s="44"/>
      <c r="F48" s="162">
        <f t="shared" si="9"/>
        <v>0</v>
      </c>
      <c r="G48" s="163"/>
      <c r="H48" s="163">
        <f t="shared" si="8"/>
        <v>0</v>
      </c>
      <c r="I48" s="164" t="s">
        <v>126</v>
      </c>
      <c r="J48" s="43"/>
    </row>
    <row r="49" spans="1:10" s="46" customFormat="1" x14ac:dyDescent="0.3">
      <c r="A49" s="18" t="s">
        <v>79</v>
      </c>
      <c r="B49" s="19" t="s">
        <v>84</v>
      </c>
      <c r="C49" s="20" t="s">
        <v>83</v>
      </c>
      <c r="D49" s="20">
        <v>100</v>
      </c>
      <c r="E49" s="44"/>
      <c r="F49" s="162">
        <f t="shared" si="9"/>
        <v>0</v>
      </c>
      <c r="G49" s="163"/>
      <c r="H49" s="166">
        <f t="shared" si="8"/>
        <v>0</v>
      </c>
      <c r="I49" s="167" t="s">
        <v>79</v>
      </c>
      <c r="J49" s="48"/>
    </row>
    <row r="50" spans="1:10" x14ac:dyDescent="0.3">
      <c r="A50" s="15" t="s">
        <v>79</v>
      </c>
      <c r="B50" s="16" t="s">
        <v>80</v>
      </c>
      <c r="C50" s="17" t="s">
        <v>82</v>
      </c>
      <c r="D50" s="17">
        <v>1.5</v>
      </c>
      <c r="E50" s="44"/>
      <c r="F50" s="162"/>
      <c r="G50" s="163">
        <f t="shared" si="7"/>
        <v>0</v>
      </c>
      <c r="H50" s="163">
        <f t="shared" si="8"/>
        <v>0</v>
      </c>
      <c r="I50" s="164" t="s">
        <v>79</v>
      </c>
      <c r="J50" s="43"/>
    </row>
    <row r="51" spans="1:10" ht="15" thickBot="1" x14ac:dyDescent="0.35">
      <c r="A51" s="15" t="s">
        <v>79</v>
      </c>
      <c r="B51" s="16" t="s">
        <v>81</v>
      </c>
      <c r="C51" s="17" t="s">
        <v>82</v>
      </c>
      <c r="D51" s="17">
        <v>3</v>
      </c>
      <c r="E51" s="44"/>
      <c r="F51" s="162">
        <f t="shared" si="9"/>
        <v>0</v>
      </c>
      <c r="G51" s="168"/>
      <c r="H51" s="163">
        <f t="shared" si="8"/>
        <v>0</v>
      </c>
      <c r="I51" s="164" t="s">
        <v>79</v>
      </c>
      <c r="J51" s="43"/>
    </row>
    <row r="52" spans="1:10" x14ac:dyDescent="0.3">
      <c r="A52" s="21"/>
      <c r="B52" s="22" t="s">
        <v>77</v>
      </c>
      <c r="C52" s="23"/>
      <c r="D52" s="23"/>
      <c r="E52" s="51"/>
      <c r="F52" s="90">
        <f>SUM(F10:F51)</f>
        <v>0</v>
      </c>
      <c r="G52" s="23"/>
      <c r="H52" s="23"/>
      <c r="I52" s="164"/>
      <c r="J52" s="43"/>
    </row>
    <row r="53" spans="1:10" ht="15" thickBot="1" x14ac:dyDescent="0.35">
      <c r="A53" s="24"/>
      <c r="B53" s="25" t="s">
        <v>78</v>
      </c>
      <c r="C53" s="26"/>
      <c r="D53" s="26"/>
      <c r="E53" s="55"/>
      <c r="F53" s="26"/>
      <c r="G53" s="26">
        <f>SUM(G10:G51)</f>
        <v>0</v>
      </c>
      <c r="H53" s="26"/>
      <c r="I53" s="164"/>
      <c r="J53" s="43"/>
    </row>
    <row r="54" spans="1:10" ht="15" thickBot="1" x14ac:dyDescent="0.35">
      <c r="A54" s="27"/>
      <c r="B54" s="28" t="s">
        <v>42</v>
      </c>
      <c r="C54" s="29"/>
      <c r="D54" s="29"/>
      <c r="E54" s="57"/>
      <c r="F54" s="29"/>
      <c r="G54" s="29"/>
      <c r="H54" s="169">
        <f>SUM(H10:H51)</f>
        <v>0</v>
      </c>
      <c r="I54" s="164"/>
      <c r="J54" s="43"/>
    </row>
    <row r="55" spans="1:10" ht="15" thickBot="1" x14ac:dyDescent="0.35">
      <c r="A55" s="30"/>
      <c r="B55" s="31" t="s">
        <v>43</v>
      </c>
      <c r="C55" s="32"/>
      <c r="D55" s="32"/>
      <c r="E55" s="60"/>
      <c r="F55" s="32"/>
      <c r="G55" s="32"/>
      <c r="H55" s="170">
        <f>H54*1.2</f>
        <v>0</v>
      </c>
      <c r="I55" s="171"/>
      <c r="J55" s="43"/>
    </row>
    <row r="56" spans="1:10" x14ac:dyDescent="0.3">
      <c r="A56" s="35"/>
      <c r="B56" s="35"/>
      <c r="C56" s="35"/>
      <c r="D56" s="35"/>
      <c r="E56" s="35"/>
      <c r="F56" s="35"/>
      <c r="G56" s="35"/>
      <c r="H56" s="35"/>
      <c r="I56" s="35"/>
    </row>
    <row r="57" spans="1:10" ht="17.399999999999999" x14ac:dyDescent="0.3">
      <c r="A57" s="95" t="s">
        <v>127</v>
      </c>
      <c r="B57" s="95"/>
      <c r="C57" s="95"/>
      <c r="D57" s="95"/>
      <c r="E57" s="95"/>
      <c r="F57" s="95"/>
      <c r="G57" s="95"/>
      <c r="H57" s="95"/>
      <c r="I57" s="96"/>
    </row>
    <row r="58" spans="1:10" x14ac:dyDescent="0.3">
      <c r="A58" s="99" t="s">
        <v>136</v>
      </c>
      <c r="B58" s="99"/>
      <c r="C58" s="99"/>
      <c r="D58" s="99"/>
      <c r="E58" s="99"/>
      <c r="F58" s="99"/>
      <c r="G58" s="99"/>
      <c r="H58" s="99"/>
      <c r="I58" s="100"/>
    </row>
  </sheetData>
  <sheetProtection password="9983" sheet="1" objects="1" scenarios="1"/>
  <autoFilter ref="A9:H55"/>
  <mergeCells count="3">
    <mergeCell ref="A57:I57"/>
    <mergeCell ref="A2:B2"/>
    <mergeCell ref="A58:I5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16" workbookViewId="0">
      <selection activeCell="E10" sqref="E10:E49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2.8867187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72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69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9</v>
      </c>
      <c r="B10" s="2" t="s">
        <v>69</v>
      </c>
      <c r="C10" s="3" t="s">
        <v>13</v>
      </c>
      <c r="D10" s="3">
        <f>D32</f>
        <v>103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0" x14ac:dyDescent="0.3">
      <c r="A11" s="1" t="s">
        <v>9</v>
      </c>
      <c r="B11" s="2" t="s">
        <v>73</v>
      </c>
      <c r="C11" s="3" t="s">
        <v>13</v>
      </c>
      <c r="D11" s="3">
        <v>1</v>
      </c>
      <c r="E11" s="44"/>
      <c r="F11" s="162">
        <f t="shared" ref="F11:F39" si="0">E11*D11</f>
        <v>0</v>
      </c>
      <c r="G11" s="162"/>
      <c r="H11" s="163">
        <f t="shared" ref="H11:H36" si="1">G11+F11</f>
        <v>0</v>
      </c>
      <c r="I11" s="164" t="s">
        <v>79</v>
      </c>
      <c r="J11" s="43"/>
    </row>
    <row r="12" spans="1:10" x14ac:dyDescent="0.3">
      <c r="A12" s="1" t="s">
        <v>9</v>
      </c>
      <c r="B12" s="2" t="s">
        <v>86</v>
      </c>
      <c r="C12" s="3" t="s">
        <v>2</v>
      </c>
      <c r="D12" s="3">
        <f>D34+D36</f>
        <v>1450</v>
      </c>
      <c r="E12" s="44"/>
      <c r="F12" s="162">
        <f t="shared" si="0"/>
        <v>0</v>
      </c>
      <c r="G12" s="162"/>
      <c r="H12" s="163">
        <f t="shared" si="1"/>
        <v>0</v>
      </c>
      <c r="I12" s="164" t="s">
        <v>79</v>
      </c>
      <c r="J12" s="43"/>
    </row>
    <row r="13" spans="1:10" x14ac:dyDescent="0.3">
      <c r="A13" s="1" t="s">
        <v>9</v>
      </c>
      <c r="B13" s="2" t="s">
        <v>88</v>
      </c>
      <c r="C13" s="3" t="s">
        <v>87</v>
      </c>
      <c r="D13" s="3">
        <f>D10*7+D11*50+D12*0.26</f>
        <v>1148</v>
      </c>
      <c r="E13" s="44"/>
      <c r="F13" s="162">
        <f t="shared" si="0"/>
        <v>0</v>
      </c>
      <c r="G13" s="162"/>
      <c r="H13" s="163">
        <f t="shared" si="1"/>
        <v>0</v>
      </c>
      <c r="I13" s="164" t="s">
        <v>79</v>
      </c>
      <c r="J13" s="43"/>
    </row>
    <row r="14" spans="1:10" x14ac:dyDescent="0.3">
      <c r="A14" s="4" t="s">
        <v>9</v>
      </c>
      <c r="B14" s="5" t="s">
        <v>1</v>
      </c>
      <c r="C14" s="6" t="s">
        <v>2</v>
      </c>
      <c r="D14" s="6">
        <v>120</v>
      </c>
      <c r="E14" s="44"/>
      <c r="F14" s="162">
        <f t="shared" si="0"/>
        <v>0</v>
      </c>
      <c r="G14" s="163"/>
      <c r="H14" s="163">
        <f t="shared" si="1"/>
        <v>0</v>
      </c>
      <c r="I14" s="164" t="s">
        <v>79</v>
      </c>
      <c r="J14" s="43"/>
    </row>
    <row r="15" spans="1:10" x14ac:dyDescent="0.3">
      <c r="A15" s="7" t="s">
        <v>5</v>
      </c>
      <c r="B15" s="8" t="s">
        <v>10</v>
      </c>
      <c r="C15" s="6" t="s">
        <v>2</v>
      </c>
      <c r="D15" s="6">
        <v>120</v>
      </c>
      <c r="E15" s="44"/>
      <c r="F15" s="162"/>
      <c r="G15" s="163">
        <f>E15*D15</f>
        <v>0</v>
      </c>
      <c r="H15" s="163">
        <f t="shared" si="1"/>
        <v>0</v>
      </c>
      <c r="I15" s="164" t="s">
        <v>79</v>
      </c>
      <c r="J15" s="43"/>
    </row>
    <row r="16" spans="1:10" x14ac:dyDescent="0.3">
      <c r="A16" s="4" t="s">
        <v>9</v>
      </c>
      <c r="B16" s="5" t="s">
        <v>11</v>
      </c>
      <c r="C16" s="6" t="s">
        <v>2</v>
      </c>
      <c r="D16" s="6">
        <v>40</v>
      </c>
      <c r="E16" s="44"/>
      <c r="F16" s="162">
        <f t="shared" si="0"/>
        <v>0</v>
      </c>
      <c r="G16" s="163"/>
      <c r="H16" s="163">
        <f t="shared" si="1"/>
        <v>0</v>
      </c>
      <c r="I16" s="164" t="s">
        <v>79</v>
      </c>
      <c r="J16" s="43"/>
    </row>
    <row r="17" spans="1:10" x14ac:dyDescent="0.3">
      <c r="A17" s="7" t="s">
        <v>5</v>
      </c>
      <c r="B17" s="8" t="s">
        <v>12</v>
      </c>
      <c r="C17" s="6" t="s">
        <v>13</v>
      </c>
      <c r="D17" s="6">
        <v>17</v>
      </c>
      <c r="E17" s="44"/>
      <c r="F17" s="162"/>
      <c r="G17" s="163">
        <f>E17*D17</f>
        <v>0</v>
      </c>
      <c r="H17" s="163">
        <f t="shared" si="1"/>
        <v>0</v>
      </c>
      <c r="I17" s="164" t="s">
        <v>79</v>
      </c>
      <c r="J17" s="43"/>
    </row>
    <row r="18" spans="1:10" x14ac:dyDescent="0.3">
      <c r="A18" s="7" t="s">
        <v>5</v>
      </c>
      <c r="B18" s="8" t="s">
        <v>14</v>
      </c>
      <c r="C18" s="6" t="s">
        <v>13</v>
      </c>
      <c r="D18" s="6">
        <v>2</v>
      </c>
      <c r="E18" s="44"/>
      <c r="F18" s="162"/>
      <c r="G18" s="163">
        <f>E18*D18</f>
        <v>0</v>
      </c>
      <c r="H18" s="163">
        <f t="shared" si="1"/>
        <v>0</v>
      </c>
      <c r="I18" s="164" t="s">
        <v>79</v>
      </c>
      <c r="J18" s="43"/>
    </row>
    <row r="19" spans="1:10" s="46" customFormat="1" x14ac:dyDescent="0.3">
      <c r="A19" s="9" t="s">
        <v>9</v>
      </c>
      <c r="B19" s="10" t="s">
        <v>15</v>
      </c>
      <c r="C19" s="11" t="s">
        <v>2</v>
      </c>
      <c r="D19" s="11">
        <v>400</v>
      </c>
      <c r="E19" s="44"/>
      <c r="F19" s="165">
        <f t="shared" si="0"/>
        <v>0</v>
      </c>
      <c r="G19" s="166"/>
      <c r="H19" s="166">
        <f t="shared" si="1"/>
        <v>0</v>
      </c>
      <c r="I19" s="167" t="s">
        <v>79</v>
      </c>
      <c r="J19" s="48"/>
    </row>
    <row r="20" spans="1:10" x14ac:dyDescent="0.3">
      <c r="A20" s="7" t="s">
        <v>5</v>
      </c>
      <c r="B20" s="8" t="s">
        <v>16</v>
      </c>
      <c r="C20" s="6" t="s">
        <v>2</v>
      </c>
      <c r="D20" s="6">
        <v>20</v>
      </c>
      <c r="E20" s="44"/>
      <c r="F20" s="162"/>
      <c r="G20" s="163">
        <f>E20*D20</f>
        <v>0</v>
      </c>
      <c r="H20" s="163">
        <f t="shared" si="1"/>
        <v>0</v>
      </c>
      <c r="I20" s="164" t="s">
        <v>79</v>
      </c>
      <c r="J20" s="43"/>
    </row>
    <row r="21" spans="1:10" x14ac:dyDescent="0.3">
      <c r="A21" s="7" t="s">
        <v>5</v>
      </c>
      <c r="B21" s="8" t="s">
        <v>17</v>
      </c>
      <c r="C21" s="6" t="s">
        <v>18</v>
      </c>
      <c r="D21" s="6">
        <v>20</v>
      </c>
      <c r="E21" s="44"/>
      <c r="F21" s="162"/>
      <c r="G21" s="163">
        <f>E21*D21</f>
        <v>0</v>
      </c>
      <c r="H21" s="163">
        <f t="shared" si="1"/>
        <v>0</v>
      </c>
      <c r="I21" s="164" t="s">
        <v>79</v>
      </c>
      <c r="J21" s="43"/>
    </row>
    <row r="22" spans="1:10" s="46" customFormat="1" x14ac:dyDescent="0.3">
      <c r="A22" s="12" t="s">
        <v>5</v>
      </c>
      <c r="B22" s="13" t="s">
        <v>19</v>
      </c>
      <c r="C22" s="11" t="s">
        <v>2</v>
      </c>
      <c r="D22" s="11">
        <v>400</v>
      </c>
      <c r="E22" s="44"/>
      <c r="F22" s="165"/>
      <c r="G22" s="166">
        <f>E22*D22</f>
        <v>0</v>
      </c>
      <c r="H22" s="166">
        <f t="shared" si="1"/>
        <v>0</v>
      </c>
      <c r="I22" s="167" t="s">
        <v>79</v>
      </c>
      <c r="J22" s="48"/>
    </row>
    <row r="23" spans="1:10" s="46" customFormat="1" x14ac:dyDescent="0.3">
      <c r="A23" s="12" t="s">
        <v>5</v>
      </c>
      <c r="B23" s="10" t="s">
        <v>20</v>
      </c>
      <c r="C23" s="11" t="s">
        <v>2</v>
      </c>
      <c r="D23" s="11">
        <v>200</v>
      </c>
      <c r="E23" s="44"/>
      <c r="F23" s="165"/>
      <c r="G23" s="166">
        <f>E23*D23</f>
        <v>0</v>
      </c>
      <c r="H23" s="166">
        <f t="shared" si="1"/>
        <v>0</v>
      </c>
      <c r="I23" s="167" t="s">
        <v>79</v>
      </c>
      <c r="J23" s="48"/>
    </row>
    <row r="24" spans="1:10" s="46" customFormat="1" x14ac:dyDescent="0.3">
      <c r="A24" s="12" t="s">
        <v>5</v>
      </c>
      <c r="B24" s="13" t="s">
        <v>21</v>
      </c>
      <c r="C24" s="11" t="s">
        <v>2</v>
      </c>
      <c r="D24" s="11">
        <v>200</v>
      </c>
      <c r="E24" s="44"/>
      <c r="F24" s="165"/>
      <c r="G24" s="166">
        <f>E24*D24</f>
        <v>0</v>
      </c>
      <c r="H24" s="166">
        <f t="shared" si="1"/>
        <v>0</v>
      </c>
      <c r="I24" s="167" t="s">
        <v>79</v>
      </c>
      <c r="J24" s="48"/>
    </row>
    <row r="25" spans="1:10" x14ac:dyDescent="0.3">
      <c r="A25" s="7" t="s">
        <v>5</v>
      </c>
      <c r="B25" s="8" t="s">
        <v>22</v>
      </c>
      <c r="C25" s="6" t="s">
        <v>13</v>
      </c>
      <c r="D25" s="6">
        <v>1</v>
      </c>
      <c r="E25" s="44"/>
      <c r="F25" s="162"/>
      <c r="G25" s="163">
        <f t="shared" ref="G25:G30" si="2">E25*D25</f>
        <v>0</v>
      </c>
      <c r="H25" s="163">
        <f t="shared" si="1"/>
        <v>0</v>
      </c>
      <c r="I25" s="164" t="s">
        <v>79</v>
      </c>
      <c r="J25" s="43"/>
    </row>
    <row r="26" spans="1:10" s="46" customFormat="1" x14ac:dyDescent="0.3">
      <c r="A26" s="12" t="s">
        <v>5</v>
      </c>
      <c r="B26" s="13" t="s">
        <v>24</v>
      </c>
      <c r="C26" s="11" t="s">
        <v>13</v>
      </c>
      <c r="D26" s="11">
        <v>18</v>
      </c>
      <c r="E26" s="44"/>
      <c r="F26" s="165"/>
      <c r="G26" s="166">
        <f t="shared" si="2"/>
        <v>0</v>
      </c>
      <c r="H26" s="166">
        <f t="shared" si="1"/>
        <v>0</v>
      </c>
      <c r="I26" s="167" t="s">
        <v>79</v>
      </c>
      <c r="J26" s="48"/>
    </row>
    <row r="27" spans="1:10" x14ac:dyDescent="0.3">
      <c r="A27" s="7" t="s">
        <v>5</v>
      </c>
      <c r="B27" s="8" t="s">
        <v>25</v>
      </c>
      <c r="C27" s="6" t="s">
        <v>13</v>
      </c>
      <c r="D27" s="6">
        <v>200</v>
      </c>
      <c r="E27" s="44"/>
      <c r="F27" s="162"/>
      <c r="G27" s="163">
        <f t="shared" si="2"/>
        <v>0</v>
      </c>
      <c r="H27" s="163">
        <f t="shared" si="1"/>
        <v>0</v>
      </c>
      <c r="I27" s="164" t="s">
        <v>79</v>
      </c>
      <c r="J27" s="43"/>
    </row>
    <row r="28" spans="1:10" x14ac:dyDescent="0.3">
      <c r="A28" s="7" t="s">
        <v>5</v>
      </c>
      <c r="B28" s="8" t="s">
        <v>26</v>
      </c>
      <c r="C28" s="6" t="s">
        <v>13</v>
      </c>
      <c r="D28" s="6">
        <v>3</v>
      </c>
      <c r="E28" s="44"/>
      <c r="F28" s="162"/>
      <c r="G28" s="163">
        <f t="shared" si="2"/>
        <v>0</v>
      </c>
      <c r="H28" s="163">
        <f t="shared" si="1"/>
        <v>0</v>
      </c>
      <c r="I28" s="164" t="s">
        <v>79</v>
      </c>
      <c r="J28" s="43"/>
    </row>
    <row r="29" spans="1:10" s="46" customFormat="1" x14ac:dyDescent="0.3">
      <c r="A29" s="12" t="s">
        <v>5</v>
      </c>
      <c r="B29" s="13" t="s">
        <v>27</v>
      </c>
      <c r="C29" s="11" t="s">
        <v>13</v>
      </c>
      <c r="D29" s="11">
        <v>200</v>
      </c>
      <c r="E29" s="44"/>
      <c r="F29" s="165"/>
      <c r="G29" s="166">
        <f t="shared" si="2"/>
        <v>0</v>
      </c>
      <c r="H29" s="166">
        <f t="shared" si="1"/>
        <v>0</v>
      </c>
      <c r="I29" s="167" t="s">
        <v>79</v>
      </c>
      <c r="J29" s="48"/>
    </row>
    <row r="30" spans="1:10" x14ac:dyDescent="0.3">
      <c r="A30" s="4" t="s">
        <v>9</v>
      </c>
      <c r="B30" s="5" t="s">
        <v>28</v>
      </c>
      <c r="C30" s="6" t="s">
        <v>13</v>
      </c>
      <c r="D30" s="6">
        <v>1</v>
      </c>
      <c r="E30" s="44"/>
      <c r="F30" s="162">
        <f t="shared" si="0"/>
        <v>0</v>
      </c>
      <c r="G30" s="163"/>
      <c r="H30" s="163">
        <f t="shared" si="1"/>
        <v>0</v>
      </c>
      <c r="I30" s="164" t="s">
        <v>126</v>
      </c>
      <c r="J30" s="43"/>
    </row>
    <row r="31" spans="1:10" x14ac:dyDescent="0.3">
      <c r="A31" s="7" t="s">
        <v>5</v>
      </c>
      <c r="B31" s="8" t="s">
        <v>46</v>
      </c>
      <c r="C31" s="6" t="s">
        <v>13</v>
      </c>
      <c r="D31" s="6">
        <v>1</v>
      </c>
      <c r="E31" s="44"/>
      <c r="F31" s="162"/>
      <c r="G31" s="163">
        <f t="shared" ref="G31:G37" si="3">E31*D31</f>
        <v>0</v>
      </c>
      <c r="H31" s="163">
        <f t="shared" si="1"/>
        <v>0</v>
      </c>
      <c r="I31" s="164" t="s">
        <v>126</v>
      </c>
      <c r="J31" s="43"/>
    </row>
    <row r="32" spans="1:10" x14ac:dyDescent="0.3">
      <c r="A32" s="4" t="s">
        <v>9</v>
      </c>
      <c r="B32" s="5" t="s">
        <v>30</v>
      </c>
      <c r="C32" s="6" t="s">
        <v>13</v>
      </c>
      <c r="D32" s="6">
        <v>103</v>
      </c>
      <c r="E32" s="44"/>
      <c r="F32" s="162">
        <f t="shared" si="0"/>
        <v>0</v>
      </c>
      <c r="G32" s="163"/>
      <c r="H32" s="163">
        <f t="shared" si="1"/>
        <v>0</v>
      </c>
      <c r="I32" s="164" t="s">
        <v>79</v>
      </c>
      <c r="J32" s="43"/>
    </row>
    <row r="33" spans="1:10" s="46" customFormat="1" x14ac:dyDescent="0.3">
      <c r="A33" s="9" t="s">
        <v>9</v>
      </c>
      <c r="B33" s="10" t="s">
        <v>31</v>
      </c>
      <c r="C33" s="11" t="s">
        <v>2</v>
      </c>
      <c r="D33" s="11">
        <v>600</v>
      </c>
      <c r="E33" s="44"/>
      <c r="F33" s="165">
        <f t="shared" si="0"/>
        <v>0</v>
      </c>
      <c r="G33" s="166"/>
      <c r="H33" s="166">
        <f t="shared" si="1"/>
        <v>0</v>
      </c>
      <c r="I33" s="167" t="s">
        <v>79</v>
      </c>
      <c r="J33" s="48"/>
    </row>
    <row r="34" spans="1:10" s="46" customFormat="1" x14ac:dyDescent="0.3">
      <c r="A34" s="12" t="s">
        <v>5</v>
      </c>
      <c r="B34" s="13" t="s">
        <v>32</v>
      </c>
      <c r="C34" s="11" t="s">
        <v>2</v>
      </c>
      <c r="D34" s="11">
        <v>600</v>
      </c>
      <c r="E34" s="44"/>
      <c r="F34" s="165"/>
      <c r="G34" s="166">
        <f t="shared" si="3"/>
        <v>0</v>
      </c>
      <c r="H34" s="166">
        <f t="shared" si="1"/>
        <v>0</v>
      </c>
      <c r="I34" s="167" t="s">
        <v>79</v>
      </c>
      <c r="J34" s="48"/>
    </row>
    <row r="35" spans="1:10" s="46" customFormat="1" x14ac:dyDescent="0.3">
      <c r="A35" s="9" t="s">
        <v>9</v>
      </c>
      <c r="B35" s="10" t="s">
        <v>72</v>
      </c>
      <c r="C35" s="11" t="s">
        <v>2</v>
      </c>
      <c r="D35" s="11">
        <v>850</v>
      </c>
      <c r="E35" s="44"/>
      <c r="F35" s="165">
        <f t="shared" si="0"/>
        <v>0</v>
      </c>
      <c r="G35" s="166"/>
      <c r="H35" s="166">
        <f t="shared" si="1"/>
        <v>0</v>
      </c>
      <c r="I35" s="167" t="s">
        <v>79</v>
      </c>
      <c r="J35" s="48"/>
    </row>
    <row r="36" spans="1:10" s="46" customFormat="1" x14ac:dyDescent="0.3">
      <c r="A36" s="12" t="s">
        <v>5</v>
      </c>
      <c r="B36" s="13" t="s">
        <v>71</v>
      </c>
      <c r="C36" s="11" t="s">
        <v>2</v>
      </c>
      <c r="D36" s="11">
        <v>850</v>
      </c>
      <c r="E36" s="44"/>
      <c r="F36" s="165"/>
      <c r="G36" s="166">
        <f t="shared" si="3"/>
        <v>0</v>
      </c>
      <c r="H36" s="166">
        <f t="shared" si="1"/>
        <v>0</v>
      </c>
      <c r="I36" s="167" t="s">
        <v>79</v>
      </c>
      <c r="J36" s="48"/>
    </row>
    <row r="37" spans="1:10" x14ac:dyDescent="0.3">
      <c r="A37" s="7" t="s">
        <v>5</v>
      </c>
      <c r="B37" s="8" t="s">
        <v>35</v>
      </c>
      <c r="C37" s="6" t="s">
        <v>13</v>
      </c>
      <c r="D37" s="6">
        <v>17</v>
      </c>
      <c r="E37" s="44"/>
      <c r="F37" s="163"/>
      <c r="G37" s="163">
        <f t="shared" si="3"/>
        <v>0</v>
      </c>
      <c r="H37" s="163">
        <f>G37+F37</f>
        <v>0</v>
      </c>
      <c r="I37" s="164" t="s">
        <v>79</v>
      </c>
      <c r="J37" s="43"/>
    </row>
    <row r="38" spans="1:10" x14ac:dyDescent="0.3">
      <c r="A38" s="7" t="s">
        <v>5</v>
      </c>
      <c r="B38" s="8" t="s">
        <v>36</v>
      </c>
      <c r="C38" s="6" t="s">
        <v>13</v>
      </c>
      <c r="D38" s="6">
        <v>84</v>
      </c>
      <c r="E38" s="44"/>
      <c r="F38" s="163"/>
      <c r="G38" s="163">
        <f t="shared" ref="G38:G40" si="4">E38*D38</f>
        <v>0</v>
      </c>
      <c r="H38" s="163">
        <f t="shared" ref="H38:H39" si="5">G38+F38</f>
        <v>0</v>
      </c>
      <c r="I38" s="164" t="s">
        <v>79</v>
      </c>
      <c r="J38" s="43"/>
    </row>
    <row r="39" spans="1:10" x14ac:dyDescent="0.3">
      <c r="A39" s="7" t="s">
        <v>5</v>
      </c>
      <c r="B39" s="8" t="s">
        <v>0</v>
      </c>
      <c r="C39" s="6" t="s">
        <v>13</v>
      </c>
      <c r="D39" s="6">
        <v>2</v>
      </c>
      <c r="E39" s="44"/>
      <c r="F39" s="163"/>
      <c r="G39" s="163">
        <f t="shared" si="4"/>
        <v>0</v>
      </c>
      <c r="H39" s="163">
        <f t="shared" si="5"/>
        <v>0</v>
      </c>
      <c r="I39" s="164" t="s">
        <v>79</v>
      </c>
      <c r="J39" s="43"/>
    </row>
    <row r="40" spans="1:10" x14ac:dyDescent="0.3">
      <c r="A40" s="7" t="s">
        <v>9</v>
      </c>
      <c r="B40" s="5" t="s">
        <v>124</v>
      </c>
      <c r="C40" s="6" t="s">
        <v>13</v>
      </c>
      <c r="D40" s="6">
        <v>5</v>
      </c>
      <c r="E40" s="44"/>
      <c r="F40" s="162">
        <f>E40*D40</f>
        <v>0</v>
      </c>
      <c r="G40" s="163"/>
      <c r="H40" s="163">
        <f>G40+F40</f>
        <v>0</v>
      </c>
      <c r="I40" s="164" t="s">
        <v>79</v>
      </c>
      <c r="J40" s="43"/>
    </row>
    <row r="41" spans="1:10" x14ac:dyDescent="0.3">
      <c r="A41" s="7" t="s">
        <v>5</v>
      </c>
      <c r="B41" s="8" t="s">
        <v>125</v>
      </c>
      <c r="C41" s="6" t="s">
        <v>13</v>
      </c>
      <c r="D41" s="6">
        <v>5</v>
      </c>
      <c r="E41" s="44"/>
      <c r="F41" s="162"/>
      <c r="G41" s="163">
        <f t="shared" ref="G41:G49" si="6">E41*D41</f>
        <v>0</v>
      </c>
      <c r="H41" s="163">
        <f t="shared" ref="H41:H49" si="7">G41+F41</f>
        <v>0</v>
      </c>
      <c r="I41" s="164" t="s">
        <v>79</v>
      </c>
      <c r="J41" s="43"/>
    </row>
    <row r="42" spans="1:10" x14ac:dyDescent="0.3">
      <c r="A42" s="7" t="s">
        <v>5</v>
      </c>
      <c r="B42" s="8" t="s">
        <v>41</v>
      </c>
      <c r="C42" s="6" t="s">
        <v>13</v>
      </c>
      <c r="D42" s="6">
        <v>160</v>
      </c>
      <c r="E42" s="44"/>
      <c r="F42" s="162"/>
      <c r="G42" s="163">
        <f t="shared" si="6"/>
        <v>0</v>
      </c>
      <c r="H42" s="163">
        <f t="shared" si="7"/>
        <v>0</v>
      </c>
      <c r="I42" s="164" t="s">
        <v>79</v>
      </c>
      <c r="J42" s="43"/>
    </row>
    <row r="43" spans="1:10" x14ac:dyDescent="0.3">
      <c r="A43" s="15" t="s">
        <v>9</v>
      </c>
      <c r="B43" s="16" t="s">
        <v>40</v>
      </c>
      <c r="C43" s="17" t="s">
        <v>13</v>
      </c>
      <c r="D43" s="17">
        <v>160</v>
      </c>
      <c r="E43" s="44"/>
      <c r="F43" s="162">
        <f t="shared" ref="F43:F49" si="8">E43*D43</f>
        <v>0</v>
      </c>
      <c r="G43" s="168"/>
      <c r="H43" s="163">
        <f t="shared" si="7"/>
        <v>0</v>
      </c>
      <c r="I43" s="164" t="s">
        <v>79</v>
      </c>
      <c r="J43" s="43"/>
    </row>
    <row r="44" spans="1:10" x14ac:dyDescent="0.3">
      <c r="A44" s="4" t="s">
        <v>9</v>
      </c>
      <c r="B44" s="5" t="s">
        <v>37</v>
      </c>
      <c r="C44" s="6" t="s">
        <v>13</v>
      </c>
      <c r="D44" s="6">
        <v>1</v>
      </c>
      <c r="E44" s="44"/>
      <c r="F44" s="162">
        <f t="shared" si="8"/>
        <v>0</v>
      </c>
      <c r="G44" s="163"/>
      <c r="H44" s="163">
        <f t="shared" si="7"/>
        <v>0</v>
      </c>
      <c r="I44" s="164" t="s">
        <v>126</v>
      </c>
      <c r="J44" s="43"/>
    </row>
    <row r="45" spans="1:10" x14ac:dyDescent="0.3">
      <c r="A45" s="4" t="s">
        <v>9</v>
      </c>
      <c r="B45" s="5" t="s">
        <v>38</v>
      </c>
      <c r="C45" s="6" t="s">
        <v>13</v>
      </c>
      <c r="D45" s="6">
        <v>1</v>
      </c>
      <c r="E45" s="44"/>
      <c r="F45" s="162">
        <f t="shared" si="8"/>
        <v>0</v>
      </c>
      <c r="G45" s="163"/>
      <c r="H45" s="163">
        <f t="shared" si="7"/>
        <v>0</v>
      </c>
      <c r="I45" s="164" t="s">
        <v>126</v>
      </c>
      <c r="J45" s="43"/>
    </row>
    <row r="46" spans="1:10" x14ac:dyDescent="0.3">
      <c r="A46" s="4" t="s">
        <v>9</v>
      </c>
      <c r="B46" s="5" t="s">
        <v>39</v>
      </c>
      <c r="C46" s="6" t="s">
        <v>13</v>
      </c>
      <c r="D46" s="6">
        <v>1</v>
      </c>
      <c r="E46" s="44"/>
      <c r="F46" s="162">
        <f t="shared" si="8"/>
        <v>0</v>
      </c>
      <c r="G46" s="163"/>
      <c r="H46" s="163">
        <f t="shared" si="7"/>
        <v>0</v>
      </c>
      <c r="I46" s="164" t="s">
        <v>126</v>
      </c>
      <c r="J46" s="43"/>
    </row>
    <row r="47" spans="1:10" s="46" customFormat="1" x14ac:dyDescent="0.3">
      <c r="A47" s="18" t="s">
        <v>79</v>
      </c>
      <c r="B47" s="19" t="s">
        <v>84</v>
      </c>
      <c r="C47" s="20" t="s">
        <v>83</v>
      </c>
      <c r="D47" s="20">
        <v>100</v>
      </c>
      <c r="E47" s="44"/>
      <c r="F47" s="165">
        <f t="shared" si="8"/>
        <v>0</v>
      </c>
      <c r="G47" s="166"/>
      <c r="H47" s="166">
        <f t="shared" si="7"/>
        <v>0</v>
      </c>
      <c r="I47" s="167" t="s">
        <v>79</v>
      </c>
      <c r="J47" s="48"/>
    </row>
    <row r="48" spans="1:10" x14ac:dyDescent="0.3">
      <c r="A48" s="15" t="s">
        <v>79</v>
      </c>
      <c r="B48" s="16" t="s">
        <v>80</v>
      </c>
      <c r="C48" s="17" t="s">
        <v>82</v>
      </c>
      <c r="D48" s="17">
        <v>1.5</v>
      </c>
      <c r="E48" s="44"/>
      <c r="F48" s="162"/>
      <c r="G48" s="166">
        <f t="shared" si="6"/>
        <v>0</v>
      </c>
      <c r="H48" s="163">
        <f t="shared" si="7"/>
        <v>0</v>
      </c>
      <c r="I48" s="164" t="s">
        <v>79</v>
      </c>
      <c r="J48" s="43"/>
    </row>
    <row r="49" spans="1:10" ht="15" thickBot="1" x14ac:dyDescent="0.35">
      <c r="A49" s="15" t="s">
        <v>79</v>
      </c>
      <c r="B49" s="16" t="s">
        <v>81</v>
      </c>
      <c r="C49" s="17" t="s">
        <v>82</v>
      </c>
      <c r="D49" s="17">
        <v>3</v>
      </c>
      <c r="E49" s="44"/>
      <c r="F49" s="165">
        <f t="shared" si="8"/>
        <v>0</v>
      </c>
      <c r="G49" s="168"/>
      <c r="H49" s="163">
        <f t="shared" si="7"/>
        <v>0</v>
      </c>
      <c r="I49" s="164" t="s">
        <v>79</v>
      </c>
      <c r="J49" s="43"/>
    </row>
    <row r="50" spans="1:10" x14ac:dyDescent="0.3">
      <c r="A50" s="21"/>
      <c r="B50" s="22" t="s">
        <v>77</v>
      </c>
      <c r="C50" s="23"/>
      <c r="D50" s="23"/>
      <c r="E50" s="51"/>
      <c r="F50" s="90">
        <f>SUM(F10:F49)</f>
        <v>0</v>
      </c>
      <c r="G50" s="23"/>
      <c r="H50" s="23"/>
      <c r="I50" s="164"/>
      <c r="J50" s="43"/>
    </row>
    <row r="51" spans="1:10" ht="15" thickBot="1" x14ac:dyDescent="0.35">
      <c r="A51" s="24"/>
      <c r="B51" s="25" t="s">
        <v>78</v>
      </c>
      <c r="C51" s="26"/>
      <c r="D51" s="26"/>
      <c r="E51" s="55"/>
      <c r="F51" s="26"/>
      <c r="G51" s="26">
        <f>SUM(G9:G49)</f>
        <v>0</v>
      </c>
      <c r="H51" s="26"/>
      <c r="I51" s="164"/>
      <c r="J51" s="43"/>
    </row>
    <row r="52" spans="1:10" ht="15" thickBot="1" x14ac:dyDescent="0.35">
      <c r="A52" s="27"/>
      <c r="B52" s="93" t="s">
        <v>42</v>
      </c>
      <c r="C52" s="29"/>
      <c r="D52" s="29"/>
      <c r="E52" s="57"/>
      <c r="F52" s="29"/>
      <c r="G52" s="29"/>
      <c r="H52" s="169">
        <f>SUM(H10:H49)</f>
        <v>0</v>
      </c>
      <c r="I52" s="164"/>
      <c r="J52" s="43"/>
    </row>
    <row r="53" spans="1:10" ht="15" thickBot="1" x14ac:dyDescent="0.35">
      <c r="A53" s="30"/>
      <c r="B53" s="173" t="s">
        <v>43</v>
      </c>
      <c r="C53" s="32"/>
      <c r="D53" s="32"/>
      <c r="E53" s="60"/>
      <c r="F53" s="32"/>
      <c r="G53" s="32"/>
      <c r="H53" s="170">
        <f>H52*1.2</f>
        <v>0</v>
      </c>
      <c r="I53" s="171"/>
      <c r="J53" s="43"/>
    </row>
    <row r="54" spans="1:10" x14ac:dyDescent="0.3">
      <c r="A54" s="35"/>
      <c r="B54" s="35"/>
      <c r="C54" s="35"/>
      <c r="D54" s="35"/>
      <c r="E54" s="35"/>
      <c r="F54" s="35"/>
      <c r="G54" s="35"/>
      <c r="H54" s="35"/>
      <c r="I54" s="35"/>
    </row>
    <row r="55" spans="1:10" ht="17.399999999999999" x14ac:dyDescent="0.3">
      <c r="A55" s="95" t="s">
        <v>127</v>
      </c>
      <c r="B55" s="95"/>
      <c r="C55" s="95"/>
      <c r="D55" s="95"/>
      <c r="E55" s="95"/>
      <c r="F55" s="95"/>
      <c r="G55" s="95"/>
      <c r="H55" s="95"/>
      <c r="I55" s="96"/>
    </row>
    <row r="56" spans="1:10" x14ac:dyDescent="0.3">
      <c r="A56" s="99" t="s">
        <v>136</v>
      </c>
      <c r="B56" s="99"/>
      <c r="C56" s="99"/>
      <c r="D56" s="99"/>
      <c r="E56" s="99"/>
      <c r="F56" s="99"/>
      <c r="G56" s="99"/>
      <c r="H56" s="99"/>
      <c r="I56" s="100"/>
    </row>
  </sheetData>
  <sheetProtection password="9983" sheet="1" objects="1" scenarios="1"/>
  <autoFilter ref="A9:H53"/>
  <mergeCells count="3">
    <mergeCell ref="A55:I55"/>
    <mergeCell ref="A2:B2"/>
    <mergeCell ref="A56:I56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13" zoomScale="85" zoomScaleNormal="85" workbookViewId="0">
      <selection activeCell="N43" sqref="N42:N43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6.3320312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72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61.5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9</v>
      </c>
      <c r="B10" s="2" t="s">
        <v>69</v>
      </c>
      <c r="C10" s="3" t="s">
        <v>13</v>
      </c>
      <c r="D10" s="3">
        <f>D33</f>
        <v>107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0" x14ac:dyDescent="0.3">
      <c r="A11" s="1" t="s">
        <v>9</v>
      </c>
      <c r="B11" s="2" t="s">
        <v>73</v>
      </c>
      <c r="C11" s="3" t="s">
        <v>13</v>
      </c>
      <c r="D11" s="3">
        <v>1</v>
      </c>
      <c r="E11" s="44"/>
      <c r="F11" s="162">
        <f t="shared" ref="F11:F36" si="0">E11*D11</f>
        <v>0</v>
      </c>
      <c r="G11" s="162"/>
      <c r="H11" s="163">
        <f t="shared" ref="H11:H37" si="1">G11+F11</f>
        <v>0</v>
      </c>
      <c r="I11" s="164" t="s">
        <v>79</v>
      </c>
      <c r="J11" s="43"/>
    </row>
    <row r="12" spans="1:10" x14ac:dyDescent="0.3">
      <c r="A12" s="1" t="s">
        <v>9</v>
      </c>
      <c r="B12" s="2" t="s">
        <v>86</v>
      </c>
      <c r="C12" s="3" t="s">
        <v>2</v>
      </c>
      <c r="D12" s="3">
        <f>D34+D36</f>
        <v>1900</v>
      </c>
      <c r="E12" s="44"/>
      <c r="F12" s="162">
        <f t="shared" si="0"/>
        <v>0</v>
      </c>
      <c r="G12" s="162"/>
      <c r="H12" s="163">
        <f t="shared" si="1"/>
        <v>0</v>
      </c>
      <c r="I12" s="164" t="s">
        <v>79</v>
      </c>
      <c r="J12" s="43"/>
    </row>
    <row r="13" spans="1:10" x14ac:dyDescent="0.3">
      <c r="A13" s="1" t="s">
        <v>9</v>
      </c>
      <c r="B13" s="2" t="s">
        <v>88</v>
      </c>
      <c r="C13" s="3" t="s">
        <v>87</v>
      </c>
      <c r="D13" s="3">
        <f>D10*7+D11*50+D12*0.26</f>
        <v>1293</v>
      </c>
      <c r="E13" s="44"/>
      <c r="F13" s="162">
        <f t="shared" si="0"/>
        <v>0</v>
      </c>
      <c r="G13" s="162"/>
      <c r="H13" s="163">
        <f t="shared" si="1"/>
        <v>0</v>
      </c>
      <c r="I13" s="164" t="s">
        <v>79</v>
      </c>
      <c r="J13" s="43"/>
    </row>
    <row r="14" spans="1:10" x14ac:dyDescent="0.3">
      <c r="A14" s="4" t="s">
        <v>9</v>
      </c>
      <c r="B14" s="5" t="s">
        <v>1</v>
      </c>
      <c r="C14" s="6" t="s">
        <v>2</v>
      </c>
      <c r="D14" s="6">
        <v>120</v>
      </c>
      <c r="E14" s="44"/>
      <c r="F14" s="162">
        <f t="shared" si="0"/>
        <v>0</v>
      </c>
      <c r="G14" s="163"/>
      <c r="H14" s="163">
        <f t="shared" si="1"/>
        <v>0</v>
      </c>
      <c r="I14" s="164" t="s">
        <v>79</v>
      </c>
      <c r="J14" s="43"/>
    </row>
    <row r="15" spans="1:10" x14ac:dyDescent="0.3">
      <c r="A15" s="7" t="s">
        <v>5</v>
      </c>
      <c r="B15" s="8" t="s">
        <v>10</v>
      </c>
      <c r="C15" s="6" t="s">
        <v>2</v>
      </c>
      <c r="D15" s="6">
        <v>120</v>
      </c>
      <c r="E15" s="44"/>
      <c r="F15" s="162"/>
      <c r="G15" s="163">
        <f>E15*D15</f>
        <v>0</v>
      </c>
      <c r="H15" s="163">
        <f t="shared" si="1"/>
        <v>0</v>
      </c>
      <c r="I15" s="164" t="s">
        <v>79</v>
      </c>
      <c r="J15" s="43"/>
    </row>
    <row r="16" spans="1:10" x14ac:dyDescent="0.3">
      <c r="A16" s="4" t="s">
        <v>9</v>
      </c>
      <c r="B16" s="5" t="s">
        <v>11</v>
      </c>
      <c r="C16" s="6" t="s">
        <v>2</v>
      </c>
      <c r="D16" s="6">
        <v>60</v>
      </c>
      <c r="E16" s="44"/>
      <c r="F16" s="162">
        <f t="shared" si="0"/>
        <v>0</v>
      </c>
      <c r="G16" s="163"/>
      <c r="H16" s="163">
        <f t="shared" si="1"/>
        <v>0</v>
      </c>
      <c r="I16" s="164" t="s">
        <v>79</v>
      </c>
      <c r="J16" s="43"/>
    </row>
    <row r="17" spans="1:10" x14ac:dyDescent="0.3">
      <c r="A17" s="7" t="s">
        <v>5</v>
      </c>
      <c r="B17" s="8" t="s">
        <v>12</v>
      </c>
      <c r="C17" s="6" t="s">
        <v>13</v>
      </c>
      <c r="D17" s="6">
        <v>24</v>
      </c>
      <c r="E17" s="44"/>
      <c r="F17" s="162"/>
      <c r="G17" s="163">
        <f>E17*D17</f>
        <v>0</v>
      </c>
      <c r="H17" s="163">
        <f t="shared" si="1"/>
        <v>0</v>
      </c>
      <c r="I17" s="164" t="s">
        <v>79</v>
      </c>
      <c r="J17" s="43"/>
    </row>
    <row r="18" spans="1:10" x14ac:dyDescent="0.3">
      <c r="A18" s="7" t="s">
        <v>5</v>
      </c>
      <c r="B18" s="8" t="s">
        <v>14</v>
      </c>
      <c r="C18" s="6" t="s">
        <v>13</v>
      </c>
      <c r="D18" s="6">
        <v>4</v>
      </c>
      <c r="E18" s="44"/>
      <c r="F18" s="162"/>
      <c r="G18" s="163">
        <f>E18*D18</f>
        <v>0</v>
      </c>
      <c r="H18" s="163">
        <f t="shared" si="1"/>
        <v>0</v>
      </c>
      <c r="I18" s="164" t="s">
        <v>79</v>
      </c>
      <c r="J18" s="43"/>
    </row>
    <row r="19" spans="1:10" s="46" customFormat="1" x14ac:dyDescent="0.3">
      <c r="A19" s="9" t="s">
        <v>9</v>
      </c>
      <c r="B19" s="10" t="s">
        <v>15</v>
      </c>
      <c r="C19" s="11" t="s">
        <v>2</v>
      </c>
      <c r="D19" s="11">
        <v>500</v>
      </c>
      <c r="E19" s="44"/>
      <c r="F19" s="165">
        <f t="shared" si="0"/>
        <v>0</v>
      </c>
      <c r="G19" s="166"/>
      <c r="H19" s="166">
        <f t="shared" si="1"/>
        <v>0</v>
      </c>
      <c r="I19" s="167" t="s">
        <v>79</v>
      </c>
      <c r="J19" s="48"/>
    </row>
    <row r="20" spans="1:10" x14ac:dyDescent="0.3">
      <c r="A20" s="7" t="s">
        <v>5</v>
      </c>
      <c r="B20" s="8" t="s">
        <v>16</v>
      </c>
      <c r="C20" s="6" t="s">
        <v>2</v>
      </c>
      <c r="D20" s="6">
        <v>40</v>
      </c>
      <c r="E20" s="44"/>
      <c r="F20" s="162"/>
      <c r="G20" s="163">
        <f>E20*D20</f>
        <v>0</v>
      </c>
      <c r="H20" s="163">
        <f t="shared" si="1"/>
        <v>0</v>
      </c>
      <c r="I20" s="164" t="s">
        <v>79</v>
      </c>
      <c r="J20" s="43"/>
    </row>
    <row r="21" spans="1:10" x14ac:dyDescent="0.3">
      <c r="A21" s="7" t="s">
        <v>5</v>
      </c>
      <c r="B21" s="8" t="s">
        <v>17</v>
      </c>
      <c r="C21" s="6" t="s">
        <v>18</v>
      </c>
      <c r="D21" s="6">
        <v>40</v>
      </c>
      <c r="E21" s="44"/>
      <c r="F21" s="162"/>
      <c r="G21" s="163">
        <f t="shared" ref="G21:G22" si="2">E21*D21</f>
        <v>0</v>
      </c>
      <c r="H21" s="163">
        <f t="shared" si="1"/>
        <v>0</v>
      </c>
      <c r="I21" s="164" t="s">
        <v>79</v>
      </c>
      <c r="J21" s="43"/>
    </row>
    <row r="22" spans="1:10" s="46" customFormat="1" x14ac:dyDescent="0.3">
      <c r="A22" s="12" t="s">
        <v>5</v>
      </c>
      <c r="B22" s="13" t="s">
        <v>19</v>
      </c>
      <c r="C22" s="11" t="s">
        <v>2</v>
      </c>
      <c r="D22" s="11">
        <v>500</v>
      </c>
      <c r="E22" s="44"/>
      <c r="F22" s="165"/>
      <c r="G22" s="166">
        <f t="shared" si="2"/>
        <v>0</v>
      </c>
      <c r="H22" s="166">
        <f t="shared" si="1"/>
        <v>0</v>
      </c>
      <c r="I22" s="167" t="s">
        <v>79</v>
      </c>
      <c r="J22" s="48"/>
    </row>
    <row r="23" spans="1:10" s="46" customFormat="1" x14ac:dyDescent="0.3">
      <c r="A23" s="12" t="s">
        <v>9</v>
      </c>
      <c r="B23" s="10" t="s">
        <v>20</v>
      </c>
      <c r="C23" s="11" t="s">
        <v>2</v>
      </c>
      <c r="D23" s="11">
        <v>250</v>
      </c>
      <c r="E23" s="44"/>
      <c r="F23" s="165">
        <f t="shared" si="0"/>
        <v>0</v>
      </c>
      <c r="G23" s="166"/>
      <c r="H23" s="166">
        <f t="shared" si="1"/>
        <v>0</v>
      </c>
      <c r="I23" s="167" t="s">
        <v>79</v>
      </c>
      <c r="J23" s="48"/>
    </row>
    <row r="24" spans="1:10" s="46" customFormat="1" x14ac:dyDescent="0.3">
      <c r="A24" s="12" t="s">
        <v>5</v>
      </c>
      <c r="B24" s="13" t="s">
        <v>21</v>
      </c>
      <c r="C24" s="11" t="s">
        <v>2</v>
      </c>
      <c r="D24" s="11">
        <v>250</v>
      </c>
      <c r="E24" s="44"/>
      <c r="F24" s="165"/>
      <c r="G24" s="166">
        <f>E24*D24</f>
        <v>0</v>
      </c>
      <c r="H24" s="166">
        <f t="shared" si="1"/>
        <v>0</v>
      </c>
      <c r="I24" s="167" t="s">
        <v>79</v>
      </c>
      <c r="J24" s="48"/>
    </row>
    <row r="25" spans="1:10" x14ac:dyDescent="0.3">
      <c r="A25" s="7" t="s">
        <v>5</v>
      </c>
      <c r="B25" s="8" t="s">
        <v>22</v>
      </c>
      <c r="C25" s="6" t="s">
        <v>13</v>
      </c>
      <c r="D25" s="6">
        <v>5</v>
      </c>
      <c r="E25" s="44"/>
      <c r="F25" s="162"/>
      <c r="G25" s="163">
        <f t="shared" ref="G25:G29" si="3">E25*D25</f>
        <v>0</v>
      </c>
      <c r="H25" s="163">
        <f t="shared" si="1"/>
        <v>0</v>
      </c>
      <c r="I25" s="164" t="s">
        <v>79</v>
      </c>
      <c r="J25" s="43"/>
    </row>
    <row r="26" spans="1:10" s="46" customFormat="1" x14ac:dyDescent="0.3">
      <c r="A26" s="12" t="s">
        <v>5</v>
      </c>
      <c r="B26" s="13" t="s">
        <v>24</v>
      </c>
      <c r="C26" s="11" t="s">
        <v>13</v>
      </c>
      <c r="D26" s="11">
        <v>20</v>
      </c>
      <c r="E26" s="44"/>
      <c r="F26" s="165"/>
      <c r="G26" s="166">
        <f t="shared" si="3"/>
        <v>0</v>
      </c>
      <c r="H26" s="166">
        <f t="shared" si="1"/>
        <v>0</v>
      </c>
      <c r="I26" s="167" t="s">
        <v>79</v>
      </c>
      <c r="J26" s="48"/>
    </row>
    <row r="27" spans="1:10" s="46" customFormat="1" x14ac:dyDescent="0.3">
      <c r="A27" s="12" t="s">
        <v>5</v>
      </c>
      <c r="B27" s="13" t="s">
        <v>25</v>
      </c>
      <c r="C27" s="11" t="s">
        <v>13</v>
      </c>
      <c r="D27" s="11">
        <v>250</v>
      </c>
      <c r="E27" s="44"/>
      <c r="F27" s="165"/>
      <c r="G27" s="166">
        <f t="shared" si="3"/>
        <v>0</v>
      </c>
      <c r="H27" s="166">
        <f t="shared" si="1"/>
        <v>0</v>
      </c>
      <c r="I27" s="167" t="s">
        <v>79</v>
      </c>
      <c r="J27" s="48"/>
    </row>
    <row r="28" spans="1:10" x14ac:dyDescent="0.3">
      <c r="A28" s="7" t="s">
        <v>5</v>
      </c>
      <c r="B28" s="8" t="s">
        <v>26</v>
      </c>
      <c r="C28" s="6" t="s">
        <v>13</v>
      </c>
      <c r="D28" s="6">
        <v>6</v>
      </c>
      <c r="E28" s="44"/>
      <c r="F28" s="162"/>
      <c r="G28" s="163">
        <f t="shared" si="3"/>
        <v>0</v>
      </c>
      <c r="H28" s="163">
        <f t="shared" si="1"/>
        <v>0</v>
      </c>
      <c r="I28" s="164" t="s">
        <v>79</v>
      </c>
      <c r="J28" s="43"/>
    </row>
    <row r="29" spans="1:10" s="46" customFormat="1" x14ac:dyDescent="0.3">
      <c r="A29" s="12" t="s">
        <v>5</v>
      </c>
      <c r="B29" s="13" t="s">
        <v>27</v>
      </c>
      <c r="C29" s="11" t="s">
        <v>13</v>
      </c>
      <c r="D29" s="11">
        <v>250</v>
      </c>
      <c r="E29" s="44"/>
      <c r="F29" s="165"/>
      <c r="G29" s="166">
        <f t="shared" si="3"/>
        <v>0</v>
      </c>
      <c r="H29" s="166">
        <f t="shared" si="1"/>
        <v>0</v>
      </c>
      <c r="I29" s="167" t="s">
        <v>79</v>
      </c>
      <c r="J29" s="48"/>
    </row>
    <row r="30" spans="1:10" x14ac:dyDescent="0.3">
      <c r="A30" s="4" t="s">
        <v>9</v>
      </c>
      <c r="B30" s="5" t="s">
        <v>28</v>
      </c>
      <c r="C30" s="6" t="s">
        <v>13</v>
      </c>
      <c r="D30" s="6">
        <v>2</v>
      </c>
      <c r="E30" s="44"/>
      <c r="F30" s="162">
        <f t="shared" si="0"/>
        <v>0</v>
      </c>
      <c r="G30" s="163"/>
      <c r="H30" s="163">
        <f t="shared" si="1"/>
        <v>0</v>
      </c>
      <c r="I30" s="164" t="s">
        <v>126</v>
      </c>
      <c r="J30" s="43"/>
    </row>
    <row r="31" spans="1:10" x14ac:dyDescent="0.3">
      <c r="A31" s="7" t="s">
        <v>5</v>
      </c>
      <c r="B31" s="8" t="s">
        <v>47</v>
      </c>
      <c r="C31" s="6" t="s">
        <v>13</v>
      </c>
      <c r="D31" s="6">
        <v>1</v>
      </c>
      <c r="E31" s="44"/>
      <c r="F31" s="162"/>
      <c r="G31" s="163">
        <f>E31*D31</f>
        <v>0</v>
      </c>
      <c r="H31" s="163">
        <f t="shared" si="1"/>
        <v>0</v>
      </c>
      <c r="I31" s="164" t="s">
        <v>126</v>
      </c>
      <c r="J31" s="43"/>
    </row>
    <row r="32" spans="1:10" x14ac:dyDescent="0.3">
      <c r="A32" s="7" t="s">
        <v>5</v>
      </c>
      <c r="B32" s="8" t="s">
        <v>48</v>
      </c>
      <c r="C32" s="6" t="s">
        <v>13</v>
      </c>
      <c r="D32" s="6">
        <v>1</v>
      </c>
      <c r="E32" s="44"/>
      <c r="F32" s="162"/>
      <c r="G32" s="163">
        <f>E32*D32</f>
        <v>0</v>
      </c>
      <c r="H32" s="163">
        <f t="shared" si="1"/>
        <v>0</v>
      </c>
      <c r="I32" s="164" t="s">
        <v>126</v>
      </c>
      <c r="J32" s="43"/>
    </row>
    <row r="33" spans="1:10" x14ac:dyDescent="0.3">
      <c r="A33" s="4" t="s">
        <v>9</v>
      </c>
      <c r="B33" s="5" t="s">
        <v>30</v>
      </c>
      <c r="C33" s="6" t="s">
        <v>13</v>
      </c>
      <c r="D33" s="6">
        <v>107</v>
      </c>
      <c r="E33" s="44"/>
      <c r="F33" s="162">
        <f t="shared" si="0"/>
        <v>0</v>
      </c>
      <c r="G33" s="163"/>
      <c r="H33" s="163">
        <f t="shared" si="1"/>
        <v>0</v>
      </c>
      <c r="I33" s="164" t="s">
        <v>79</v>
      </c>
      <c r="J33" s="43"/>
    </row>
    <row r="34" spans="1:10" s="46" customFormat="1" x14ac:dyDescent="0.3">
      <c r="A34" s="9" t="s">
        <v>9</v>
      </c>
      <c r="B34" s="10" t="s">
        <v>31</v>
      </c>
      <c r="C34" s="11" t="s">
        <v>2</v>
      </c>
      <c r="D34" s="11">
        <v>600</v>
      </c>
      <c r="E34" s="44"/>
      <c r="F34" s="165">
        <f t="shared" si="0"/>
        <v>0</v>
      </c>
      <c r="G34" s="166"/>
      <c r="H34" s="166">
        <f t="shared" si="1"/>
        <v>0</v>
      </c>
      <c r="I34" s="167" t="s">
        <v>79</v>
      </c>
      <c r="J34" s="48"/>
    </row>
    <row r="35" spans="1:10" s="46" customFormat="1" x14ac:dyDescent="0.3">
      <c r="A35" s="12" t="s">
        <v>5</v>
      </c>
      <c r="B35" s="13" t="s">
        <v>32</v>
      </c>
      <c r="C35" s="11" t="s">
        <v>2</v>
      </c>
      <c r="D35" s="11">
        <v>600</v>
      </c>
      <c r="E35" s="44"/>
      <c r="F35" s="165"/>
      <c r="G35" s="166">
        <f>E35*D35</f>
        <v>0</v>
      </c>
      <c r="H35" s="166">
        <f t="shared" si="1"/>
        <v>0</v>
      </c>
      <c r="I35" s="167" t="s">
        <v>79</v>
      </c>
      <c r="J35" s="48"/>
    </row>
    <row r="36" spans="1:10" s="46" customFormat="1" x14ac:dyDescent="0.3">
      <c r="A36" s="9" t="s">
        <v>9</v>
      </c>
      <c r="B36" s="10" t="s">
        <v>72</v>
      </c>
      <c r="C36" s="11" t="s">
        <v>2</v>
      </c>
      <c r="D36" s="11">
        <v>1300</v>
      </c>
      <c r="E36" s="44"/>
      <c r="F36" s="165">
        <f t="shared" si="0"/>
        <v>0</v>
      </c>
      <c r="G36" s="166"/>
      <c r="H36" s="166">
        <f t="shared" si="1"/>
        <v>0</v>
      </c>
      <c r="I36" s="167" t="s">
        <v>79</v>
      </c>
      <c r="J36" s="48"/>
    </row>
    <row r="37" spans="1:10" s="46" customFormat="1" x14ac:dyDescent="0.3">
      <c r="A37" s="12" t="s">
        <v>5</v>
      </c>
      <c r="B37" s="13" t="s">
        <v>71</v>
      </c>
      <c r="C37" s="11" t="s">
        <v>2</v>
      </c>
      <c r="D37" s="11">
        <v>1300</v>
      </c>
      <c r="E37" s="44"/>
      <c r="F37" s="165"/>
      <c r="G37" s="166">
        <f>E37*D37</f>
        <v>0</v>
      </c>
      <c r="H37" s="166">
        <f t="shared" si="1"/>
        <v>0</v>
      </c>
      <c r="I37" s="167" t="s">
        <v>79</v>
      </c>
      <c r="J37" s="48"/>
    </row>
    <row r="38" spans="1:10" x14ac:dyDescent="0.3">
      <c r="A38" s="7" t="s">
        <v>5</v>
      </c>
      <c r="B38" s="8" t="s">
        <v>45</v>
      </c>
      <c r="C38" s="6" t="s">
        <v>13</v>
      </c>
      <c r="D38" s="6">
        <v>11</v>
      </c>
      <c r="E38" s="44"/>
      <c r="F38" s="163"/>
      <c r="G38" s="163">
        <f>E38*D38</f>
        <v>0</v>
      </c>
      <c r="H38" s="174">
        <f>G38+F38</f>
        <v>0</v>
      </c>
      <c r="I38" s="164" t="s">
        <v>79</v>
      </c>
      <c r="J38" s="43"/>
    </row>
    <row r="39" spans="1:10" x14ac:dyDescent="0.3">
      <c r="A39" s="7" t="s">
        <v>5</v>
      </c>
      <c r="B39" s="8" t="s">
        <v>36</v>
      </c>
      <c r="C39" s="6" t="s">
        <v>13</v>
      </c>
      <c r="D39" s="6">
        <v>96</v>
      </c>
      <c r="E39" s="44"/>
      <c r="F39" s="163"/>
      <c r="G39" s="163">
        <f>E39*D39</f>
        <v>0</v>
      </c>
      <c r="H39" s="174">
        <f>G39+F39</f>
        <v>0</v>
      </c>
      <c r="I39" s="164" t="s">
        <v>79</v>
      </c>
      <c r="J39" s="43"/>
    </row>
    <row r="40" spans="1:10" x14ac:dyDescent="0.3">
      <c r="A40" s="7" t="s">
        <v>9</v>
      </c>
      <c r="B40" s="5" t="s">
        <v>124</v>
      </c>
      <c r="C40" s="6" t="s">
        <v>13</v>
      </c>
      <c r="D40" s="6">
        <v>8</v>
      </c>
      <c r="E40" s="44"/>
      <c r="F40" s="162">
        <f>E40*D40</f>
        <v>0</v>
      </c>
      <c r="G40" s="163"/>
      <c r="H40" s="163">
        <f>G40+F40</f>
        <v>0</v>
      </c>
      <c r="I40" s="164" t="s">
        <v>79</v>
      </c>
      <c r="J40" s="43"/>
    </row>
    <row r="41" spans="1:10" x14ac:dyDescent="0.3">
      <c r="A41" s="7" t="s">
        <v>5</v>
      </c>
      <c r="B41" s="8" t="s">
        <v>125</v>
      </c>
      <c r="C41" s="6" t="s">
        <v>13</v>
      </c>
      <c r="D41" s="6">
        <v>8</v>
      </c>
      <c r="E41" s="44"/>
      <c r="F41" s="162"/>
      <c r="G41" s="163">
        <f>E41*D41</f>
        <v>0</v>
      </c>
      <c r="H41" s="163">
        <f t="shared" ref="H41:H49" si="4">G41+F41</f>
        <v>0</v>
      </c>
      <c r="I41" s="164" t="s">
        <v>79</v>
      </c>
      <c r="J41" s="43"/>
    </row>
    <row r="42" spans="1:10" x14ac:dyDescent="0.3">
      <c r="A42" s="7" t="s">
        <v>5</v>
      </c>
      <c r="B42" s="8" t="s">
        <v>41</v>
      </c>
      <c r="C42" s="6" t="s">
        <v>13</v>
      </c>
      <c r="D42" s="6">
        <v>170</v>
      </c>
      <c r="E42" s="44"/>
      <c r="F42" s="162"/>
      <c r="G42" s="163">
        <f>E42*D42</f>
        <v>0</v>
      </c>
      <c r="H42" s="163">
        <f t="shared" si="4"/>
        <v>0</v>
      </c>
      <c r="I42" s="164" t="s">
        <v>79</v>
      </c>
      <c r="J42" s="43"/>
    </row>
    <row r="43" spans="1:10" x14ac:dyDescent="0.3">
      <c r="A43" s="15" t="s">
        <v>9</v>
      </c>
      <c r="B43" s="16" t="s">
        <v>40</v>
      </c>
      <c r="C43" s="17" t="s">
        <v>13</v>
      </c>
      <c r="D43" s="17">
        <v>170</v>
      </c>
      <c r="E43" s="44"/>
      <c r="F43" s="162">
        <f t="shared" ref="F43:F49" si="5">E43*D43</f>
        <v>0</v>
      </c>
      <c r="G43" s="168"/>
      <c r="H43" s="163">
        <f t="shared" si="4"/>
        <v>0</v>
      </c>
      <c r="I43" s="164" t="s">
        <v>79</v>
      </c>
      <c r="J43" s="43"/>
    </row>
    <row r="44" spans="1:10" x14ac:dyDescent="0.3">
      <c r="A44" s="4" t="s">
        <v>9</v>
      </c>
      <c r="B44" s="5" t="s">
        <v>37</v>
      </c>
      <c r="C44" s="6" t="s">
        <v>13</v>
      </c>
      <c r="D44" s="6">
        <v>1</v>
      </c>
      <c r="E44" s="44"/>
      <c r="F44" s="162">
        <f t="shared" si="5"/>
        <v>0</v>
      </c>
      <c r="G44" s="163"/>
      <c r="H44" s="163">
        <f t="shared" si="4"/>
        <v>0</v>
      </c>
      <c r="I44" s="164" t="s">
        <v>126</v>
      </c>
      <c r="J44" s="43"/>
    </row>
    <row r="45" spans="1:10" x14ac:dyDescent="0.3">
      <c r="A45" s="4" t="s">
        <v>9</v>
      </c>
      <c r="B45" s="5" t="s">
        <v>38</v>
      </c>
      <c r="C45" s="6" t="s">
        <v>13</v>
      </c>
      <c r="D45" s="6">
        <v>2</v>
      </c>
      <c r="E45" s="44"/>
      <c r="F45" s="162">
        <f t="shared" si="5"/>
        <v>0</v>
      </c>
      <c r="G45" s="163"/>
      <c r="H45" s="163">
        <f t="shared" si="4"/>
        <v>0</v>
      </c>
      <c r="I45" s="164" t="s">
        <v>126</v>
      </c>
      <c r="J45" s="43"/>
    </row>
    <row r="46" spans="1:10" x14ac:dyDescent="0.3">
      <c r="A46" s="4" t="s">
        <v>9</v>
      </c>
      <c r="B46" s="5" t="s">
        <v>39</v>
      </c>
      <c r="C46" s="6" t="s">
        <v>13</v>
      </c>
      <c r="D46" s="6">
        <v>1</v>
      </c>
      <c r="E46" s="44"/>
      <c r="F46" s="162">
        <f t="shared" si="5"/>
        <v>0</v>
      </c>
      <c r="G46" s="163"/>
      <c r="H46" s="163">
        <f t="shared" si="4"/>
        <v>0</v>
      </c>
      <c r="I46" s="164" t="s">
        <v>126</v>
      </c>
      <c r="J46" s="43"/>
    </row>
    <row r="47" spans="1:10" x14ac:dyDescent="0.3">
      <c r="A47" s="15" t="s">
        <v>79</v>
      </c>
      <c r="B47" s="16" t="s">
        <v>84</v>
      </c>
      <c r="C47" s="17" t="s">
        <v>83</v>
      </c>
      <c r="D47" s="17">
        <v>100</v>
      </c>
      <c r="E47" s="44"/>
      <c r="F47" s="162">
        <f t="shared" si="5"/>
        <v>0</v>
      </c>
      <c r="G47" s="163"/>
      <c r="H47" s="163">
        <f t="shared" si="4"/>
        <v>0</v>
      </c>
      <c r="I47" s="164" t="s">
        <v>79</v>
      </c>
      <c r="J47" s="43"/>
    </row>
    <row r="48" spans="1:10" x14ac:dyDescent="0.3">
      <c r="A48" s="15" t="s">
        <v>79</v>
      </c>
      <c r="B48" s="16" t="s">
        <v>80</v>
      </c>
      <c r="C48" s="17" t="s">
        <v>82</v>
      </c>
      <c r="D48" s="17">
        <v>1.5</v>
      </c>
      <c r="E48" s="44"/>
      <c r="F48" s="162"/>
      <c r="G48" s="163">
        <f>E48*D48</f>
        <v>0</v>
      </c>
      <c r="H48" s="163">
        <f t="shared" si="4"/>
        <v>0</v>
      </c>
      <c r="I48" s="164" t="s">
        <v>79</v>
      </c>
      <c r="J48" s="43"/>
    </row>
    <row r="49" spans="1:10" ht="15" thickBot="1" x14ac:dyDescent="0.35">
      <c r="A49" s="15" t="s">
        <v>79</v>
      </c>
      <c r="B49" s="16" t="s">
        <v>81</v>
      </c>
      <c r="C49" s="17" t="s">
        <v>82</v>
      </c>
      <c r="D49" s="17">
        <v>3</v>
      </c>
      <c r="E49" s="44"/>
      <c r="F49" s="162">
        <f t="shared" si="5"/>
        <v>0</v>
      </c>
      <c r="G49" s="168"/>
      <c r="H49" s="163">
        <f t="shared" si="4"/>
        <v>0</v>
      </c>
      <c r="I49" s="164" t="s">
        <v>79</v>
      </c>
      <c r="J49" s="43"/>
    </row>
    <row r="50" spans="1:10" x14ac:dyDescent="0.3">
      <c r="A50" s="21"/>
      <c r="B50" s="22" t="s">
        <v>77</v>
      </c>
      <c r="C50" s="23"/>
      <c r="D50" s="23"/>
      <c r="E50" s="51"/>
      <c r="F50" s="90">
        <f>SUM(F10:F49)</f>
        <v>0</v>
      </c>
      <c r="G50" s="23"/>
      <c r="H50" s="23"/>
      <c r="I50" s="164"/>
      <c r="J50" s="43"/>
    </row>
    <row r="51" spans="1:10" ht="15" thickBot="1" x14ac:dyDescent="0.35">
      <c r="A51" s="24"/>
      <c r="B51" s="25" t="s">
        <v>78</v>
      </c>
      <c r="C51" s="26"/>
      <c r="D51" s="26"/>
      <c r="E51" s="55"/>
      <c r="F51" s="26"/>
      <c r="G51" s="26">
        <f>SUM(G10:G49)</f>
        <v>0</v>
      </c>
      <c r="H51" s="26"/>
      <c r="I51" s="164"/>
      <c r="J51" s="43"/>
    </row>
    <row r="52" spans="1:10" ht="15" thickBot="1" x14ac:dyDescent="0.35">
      <c r="A52" s="27"/>
      <c r="B52" s="93" t="s">
        <v>42</v>
      </c>
      <c r="C52" s="29"/>
      <c r="D52" s="29"/>
      <c r="E52" s="57"/>
      <c r="F52" s="29"/>
      <c r="G52" s="29"/>
      <c r="H52" s="169">
        <f>SUM(H10:H49)</f>
        <v>0</v>
      </c>
      <c r="I52" s="164"/>
      <c r="J52" s="43"/>
    </row>
    <row r="53" spans="1:10" ht="15" thickBot="1" x14ac:dyDescent="0.35">
      <c r="A53" s="30"/>
      <c r="B53" s="173" t="s">
        <v>43</v>
      </c>
      <c r="C53" s="32"/>
      <c r="D53" s="32"/>
      <c r="E53" s="60"/>
      <c r="F53" s="32"/>
      <c r="G53" s="32"/>
      <c r="H53" s="170">
        <f>H52*1.2</f>
        <v>0</v>
      </c>
      <c r="I53" s="171"/>
      <c r="J53" s="43"/>
    </row>
    <row r="54" spans="1:10" x14ac:dyDescent="0.3">
      <c r="A54" s="35"/>
      <c r="B54" s="35"/>
      <c r="C54" s="35"/>
      <c r="D54" s="35"/>
      <c r="E54" s="35"/>
      <c r="F54" s="35"/>
      <c r="G54" s="35"/>
      <c r="H54" s="35"/>
      <c r="I54" s="35"/>
    </row>
    <row r="55" spans="1:10" ht="17.399999999999999" x14ac:dyDescent="0.3">
      <c r="A55" s="95" t="s">
        <v>127</v>
      </c>
      <c r="B55" s="95"/>
      <c r="C55" s="95"/>
      <c r="D55" s="95"/>
      <c r="E55" s="95"/>
      <c r="F55" s="95"/>
      <c r="G55" s="95"/>
      <c r="H55" s="95"/>
      <c r="I55" s="96"/>
    </row>
    <row r="56" spans="1:10" x14ac:dyDescent="0.3">
      <c r="A56" s="99" t="s">
        <v>136</v>
      </c>
      <c r="B56" s="99"/>
      <c r="C56" s="99"/>
      <c r="D56" s="99"/>
      <c r="E56" s="99"/>
      <c r="F56" s="99"/>
      <c r="G56" s="99"/>
      <c r="H56" s="99"/>
      <c r="I56" s="100"/>
    </row>
  </sheetData>
  <sheetProtection password="9983" sheet="1" objects="1" scenarios="1"/>
  <autoFilter ref="A9:H53"/>
  <mergeCells count="3">
    <mergeCell ref="A55:I55"/>
    <mergeCell ref="A2:B2"/>
    <mergeCell ref="A56:I5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B3" sqref="B3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3.3320312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59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60.75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9</v>
      </c>
      <c r="B10" s="2" t="s">
        <v>69</v>
      </c>
      <c r="C10" s="3" t="s">
        <v>13</v>
      </c>
      <c r="D10" s="3">
        <f>D32</f>
        <v>9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0" x14ac:dyDescent="0.3">
      <c r="A11" s="1" t="s">
        <v>9</v>
      </c>
      <c r="B11" s="2" t="s">
        <v>73</v>
      </c>
      <c r="C11" s="3" t="s">
        <v>13</v>
      </c>
      <c r="D11" s="3">
        <v>1</v>
      </c>
      <c r="E11" s="44"/>
      <c r="F11" s="162">
        <f t="shared" ref="F11:F35" si="0">E11*D11</f>
        <v>0</v>
      </c>
      <c r="G11" s="162"/>
      <c r="H11" s="163">
        <f t="shared" ref="H11:H37" si="1">G11+F11</f>
        <v>0</v>
      </c>
      <c r="I11" s="164" t="s">
        <v>79</v>
      </c>
      <c r="J11" s="43"/>
    </row>
    <row r="12" spans="1:10" x14ac:dyDescent="0.3">
      <c r="A12" s="1" t="s">
        <v>9</v>
      </c>
      <c r="B12" s="2" t="s">
        <v>86</v>
      </c>
      <c r="C12" s="3" t="s">
        <v>2</v>
      </c>
      <c r="D12" s="3">
        <f>D34+D36</f>
        <v>180</v>
      </c>
      <c r="E12" s="44"/>
      <c r="F12" s="162">
        <f>E12*D12</f>
        <v>0</v>
      </c>
      <c r="G12" s="162"/>
      <c r="H12" s="163">
        <f t="shared" si="1"/>
        <v>0</v>
      </c>
      <c r="I12" s="164" t="s">
        <v>79</v>
      </c>
      <c r="J12" s="43"/>
    </row>
    <row r="13" spans="1:10" x14ac:dyDescent="0.3">
      <c r="A13" s="1" t="s">
        <v>9</v>
      </c>
      <c r="B13" s="2" t="s">
        <v>88</v>
      </c>
      <c r="C13" s="3" t="s">
        <v>87</v>
      </c>
      <c r="D13" s="3">
        <f>D10*7+D11*50+D12*0.26</f>
        <v>159.80000000000001</v>
      </c>
      <c r="E13" s="44"/>
      <c r="F13" s="162">
        <f t="shared" si="0"/>
        <v>0</v>
      </c>
      <c r="G13" s="162"/>
      <c r="H13" s="163">
        <f t="shared" si="1"/>
        <v>0</v>
      </c>
      <c r="I13" s="164" t="s">
        <v>79</v>
      </c>
      <c r="J13" s="43"/>
    </row>
    <row r="14" spans="1:10" x14ac:dyDescent="0.3">
      <c r="A14" s="4" t="s">
        <v>9</v>
      </c>
      <c r="B14" s="5" t="s">
        <v>1</v>
      </c>
      <c r="C14" s="6" t="s">
        <v>2</v>
      </c>
      <c r="D14" s="6">
        <v>40</v>
      </c>
      <c r="E14" s="44"/>
      <c r="F14" s="162">
        <f t="shared" si="0"/>
        <v>0</v>
      </c>
      <c r="G14" s="163"/>
      <c r="H14" s="163">
        <f t="shared" si="1"/>
        <v>0</v>
      </c>
      <c r="I14" s="164" t="s">
        <v>79</v>
      </c>
      <c r="J14" s="43"/>
    </row>
    <row r="15" spans="1:10" x14ac:dyDescent="0.3">
      <c r="A15" s="7" t="s">
        <v>5</v>
      </c>
      <c r="B15" s="8" t="s">
        <v>10</v>
      </c>
      <c r="C15" s="6" t="s">
        <v>2</v>
      </c>
      <c r="D15" s="6">
        <v>40</v>
      </c>
      <c r="E15" s="44"/>
      <c r="F15" s="162"/>
      <c r="G15" s="163">
        <f>E15*D15</f>
        <v>0</v>
      </c>
      <c r="H15" s="163">
        <f t="shared" si="1"/>
        <v>0</v>
      </c>
      <c r="I15" s="164" t="s">
        <v>79</v>
      </c>
      <c r="J15" s="43"/>
    </row>
    <row r="16" spans="1:10" x14ac:dyDescent="0.3">
      <c r="A16" s="4" t="s">
        <v>9</v>
      </c>
      <c r="B16" s="5" t="s">
        <v>11</v>
      </c>
      <c r="C16" s="6" t="s">
        <v>2</v>
      </c>
      <c r="D16" s="6">
        <v>20</v>
      </c>
      <c r="E16" s="44"/>
      <c r="F16" s="162">
        <f t="shared" si="0"/>
        <v>0</v>
      </c>
      <c r="G16" s="163"/>
      <c r="H16" s="163">
        <f t="shared" si="1"/>
        <v>0</v>
      </c>
      <c r="I16" s="164" t="s">
        <v>79</v>
      </c>
      <c r="J16" s="43"/>
    </row>
    <row r="17" spans="1:10" x14ac:dyDescent="0.3">
      <c r="A17" s="7" t="s">
        <v>5</v>
      </c>
      <c r="B17" s="8" t="s">
        <v>12</v>
      </c>
      <c r="C17" s="6" t="s">
        <v>13</v>
      </c>
      <c r="D17" s="6">
        <v>8</v>
      </c>
      <c r="E17" s="44"/>
      <c r="F17" s="162"/>
      <c r="G17" s="163">
        <f>E17*D17</f>
        <v>0</v>
      </c>
      <c r="H17" s="163">
        <f t="shared" si="1"/>
        <v>0</v>
      </c>
      <c r="I17" s="164" t="s">
        <v>79</v>
      </c>
      <c r="J17" s="43"/>
    </row>
    <row r="18" spans="1:10" x14ac:dyDescent="0.3">
      <c r="A18" s="7" t="s">
        <v>5</v>
      </c>
      <c r="B18" s="8" t="s">
        <v>14</v>
      </c>
      <c r="C18" s="6" t="s">
        <v>13</v>
      </c>
      <c r="D18" s="6">
        <v>1</v>
      </c>
      <c r="E18" s="44"/>
      <c r="F18" s="162"/>
      <c r="G18" s="163">
        <f>E18*D18</f>
        <v>0</v>
      </c>
      <c r="H18" s="163">
        <f t="shared" si="1"/>
        <v>0</v>
      </c>
      <c r="I18" s="164" t="s">
        <v>79</v>
      </c>
      <c r="J18" s="43"/>
    </row>
    <row r="19" spans="1:10" x14ac:dyDescent="0.3">
      <c r="A19" s="4" t="s">
        <v>9</v>
      </c>
      <c r="B19" s="5" t="s">
        <v>15</v>
      </c>
      <c r="C19" s="6" t="s">
        <v>2</v>
      </c>
      <c r="D19" s="6">
        <v>70</v>
      </c>
      <c r="E19" s="44"/>
      <c r="F19" s="162">
        <f t="shared" si="0"/>
        <v>0</v>
      </c>
      <c r="G19" s="163"/>
      <c r="H19" s="163">
        <f t="shared" si="1"/>
        <v>0</v>
      </c>
      <c r="I19" s="164" t="s">
        <v>79</v>
      </c>
      <c r="J19" s="43"/>
    </row>
    <row r="20" spans="1:10" x14ac:dyDescent="0.3">
      <c r="A20" s="7" t="s">
        <v>5</v>
      </c>
      <c r="B20" s="8" t="s">
        <v>16</v>
      </c>
      <c r="C20" s="6" t="s">
        <v>2</v>
      </c>
      <c r="D20" s="6">
        <v>3</v>
      </c>
      <c r="E20" s="44"/>
      <c r="F20" s="162"/>
      <c r="G20" s="163">
        <f>E20*D20</f>
        <v>0</v>
      </c>
      <c r="H20" s="163">
        <f t="shared" si="1"/>
        <v>0</v>
      </c>
      <c r="I20" s="164" t="s">
        <v>79</v>
      </c>
      <c r="J20" s="43"/>
    </row>
    <row r="21" spans="1:10" x14ac:dyDescent="0.3">
      <c r="A21" s="7" t="s">
        <v>5</v>
      </c>
      <c r="B21" s="8" t="s">
        <v>17</v>
      </c>
      <c r="C21" s="6" t="s">
        <v>18</v>
      </c>
      <c r="D21" s="6">
        <v>3</v>
      </c>
      <c r="E21" s="44"/>
      <c r="F21" s="162"/>
      <c r="G21" s="163">
        <f t="shared" ref="G21:G22" si="2">E21*D21</f>
        <v>0</v>
      </c>
      <c r="H21" s="163">
        <f t="shared" si="1"/>
        <v>0</v>
      </c>
      <c r="I21" s="164" t="s">
        <v>79</v>
      </c>
      <c r="J21" s="43"/>
    </row>
    <row r="22" spans="1:10" x14ac:dyDescent="0.3">
      <c r="A22" s="7" t="s">
        <v>5</v>
      </c>
      <c r="B22" s="8" t="s">
        <v>19</v>
      </c>
      <c r="C22" s="6" t="s">
        <v>2</v>
      </c>
      <c r="D22" s="6">
        <v>70</v>
      </c>
      <c r="E22" s="44"/>
      <c r="F22" s="162"/>
      <c r="G22" s="163">
        <f t="shared" si="2"/>
        <v>0</v>
      </c>
      <c r="H22" s="163">
        <f t="shared" si="1"/>
        <v>0</v>
      </c>
      <c r="I22" s="164" t="s">
        <v>79</v>
      </c>
      <c r="J22" s="43"/>
    </row>
    <row r="23" spans="1:10" x14ac:dyDescent="0.3">
      <c r="A23" s="7" t="s">
        <v>9</v>
      </c>
      <c r="B23" s="5" t="s">
        <v>20</v>
      </c>
      <c r="C23" s="6" t="s">
        <v>2</v>
      </c>
      <c r="D23" s="6">
        <v>60</v>
      </c>
      <c r="E23" s="44"/>
      <c r="F23" s="162">
        <f t="shared" si="0"/>
        <v>0</v>
      </c>
      <c r="G23" s="163"/>
      <c r="H23" s="163">
        <f t="shared" si="1"/>
        <v>0</v>
      </c>
      <c r="I23" s="164" t="s">
        <v>79</v>
      </c>
      <c r="J23" s="43"/>
    </row>
    <row r="24" spans="1:10" x14ac:dyDescent="0.3">
      <c r="A24" s="7" t="s">
        <v>5</v>
      </c>
      <c r="B24" s="8" t="s">
        <v>21</v>
      </c>
      <c r="C24" s="6" t="s">
        <v>2</v>
      </c>
      <c r="D24" s="6">
        <v>60</v>
      </c>
      <c r="E24" s="44"/>
      <c r="F24" s="162"/>
      <c r="G24" s="163">
        <f>E24*D24</f>
        <v>0</v>
      </c>
      <c r="H24" s="163">
        <f t="shared" si="1"/>
        <v>0</v>
      </c>
      <c r="I24" s="164" t="s">
        <v>79</v>
      </c>
      <c r="J24" s="43"/>
    </row>
    <row r="25" spans="1:10" x14ac:dyDescent="0.3">
      <c r="A25" s="7" t="s">
        <v>5</v>
      </c>
      <c r="B25" s="8" t="s">
        <v>22</v>
      </c>
      <c r="C25" s="6" t="s">
        <v>13</v>
      </c>
      <c r="D25" s="6">
        <v>1</v>
      </c>
      <c r="E25" s="44"/>
      <c r="F25" s="162"/>
      <c r="G25" s="163">
        <f t="shared" ref="G25:G29" si="3">E25*D25</f>
        <v>0</v>
      </c>
      <c r="H25" s="163">
        <f t="shared" si="1"/>
        <v>0</v>
      </c>
      <c r="I25" s="164" t="s">
        <v>79</v>
      </c>
      <c r="J25" s="43"/>
    </row>
    <row r="26" spans="1:10" x14ac:dyDescent="0.3">
      <c r="A26" s="7" t="s">
        <v>5</v>
      </c>
      <c r="B26" s="8" t="s">
        <v>24</v>
      </c>
      <c r="C26" s="6" t="s">
        <v>13</v>
      </c>
      <c r="D26" s="6">
        <v>1</v>
      </c>
      <c r="E26" s="44"/>
      <c r="F26" s="162"/>
      <c r="G26" s="163">
        <f t="shared" si="3"/>
        <v>0</v>
      </c>
      <c r="H26" s="163">
        <f t="shared" si="1"/>
        <v>0</v>
      </c>
      <c r="I26" s="164" t="s">
        <v>79</v>
      </c>
      <c r="J26" s="43"/>
    </row>
    <row r="27" spans="1:10" x14ac:dyDescent="0.3">
      <c r="A27" s="7" t="s">
        <v>5</v>
      </c>
      <c r="B27" s="8" t="s">
        <v>25</v>
      </c>
      <c r="C27" s="6" t="s">
        <v>13</v>
      </c>
      <c r="D27" s="6">
        <v>60</v>
      </c>
      <c r="E27" s="44"/>
      <c r="F27" s="162"/>
      <c r="G27" s="163">
        <f t="shared" si="3"/>
        <v>0</v>
      </c>
      <c r="H27" s="163">
        <f t="shared" si="1"/>
        <v>0</v>
      </c>
      <c r="I27" s="164" t="s">
        <v>79</v>
      </c>
      <c r="J27" s="43"/>
    </row>
    <row r="28" spans="1:10" x14ac:dyDescent="0.3">
      <c r="A28" s="7" t="s">
        <v>5</v>
      </c>
      <c r="B28" s="8" t="s">
        <v>26</v>
      </c>
      <c r="C28" s="6" t="s">
        <v>13</v>
      </c>
      <c r="D28" s="6">
        <v>4</v>
      </c>
      <c r="E28" s="44"/>
      <c r="F28" s="162"/>
      <c r="G28" s="163">
        <f t="shared" si="3"/>
        <v>0</v>
      </c>
      <c r="H28" s="163">
        <f t="shared" si="1"/>
        <v>0</v>
      </c>
      <c r="I28" s="164" t="s">
        <v>79</v>
      </c>
      <c r="J28" s="43"/>
    </row>
    <row r="29" spans="1:10" x14ac:dyDescent="0.3">
      <c r="A29" s="7" t="s">
        <v>5</v>
      </c>
      <c r="B29" s="8" t="s">
        <v>27</v>
      </c>
      <c r="C29" s="6" t="s">
        <v>13</v>
      </c>
      <c r="D29" s="6">
        <v>60</v>
      </c>
      <c r="E29" s="44"/>
      <c r="F29" s="162"/>
      <c r="G29" s="163">
        <f t="shared" si="3"/>
        <v>0</v>
      </c>
      <c r="H29" s="163">
        <f t="shared" si="1"/>
        <v>0</v>
      </c>
      <c r="I29" s="164" t="s">
        <v>79</v>
      </c>
      <c r="J29" s="43"/>
    </row>
    <row r="30" spans="1:10" x14ac:dyDescent="0.3">
      <c r="A30" s="4" t="s">
        <v>9</v>
      </c>
      <c r="B30" s="5" t="s">
        <v>28</v>
      </c>
      <c r="C30" s="6" t="s">
        <v>13</v>
      </c>
      <c r="D30" s="6">
        <v>1</v>
      </c>
      <c r="E30" s="44"/>
      <c r="F30" s="162">
        <f t="shared" si="0"/>
        <v>0</v>
      </c>
      <c r="G30" s="163"/>
      <c r="H30" s="163">
        <f t="shared" si="1"/>
        <v>0</v>
      </c>
      <c r="I30" s="164" t="s">
        <v>126</v>
      </c>
      <c r="J30" s="43"/>
    </row>
    <row r="31" spans="1:10" x14ac:dyDescent="0.3">
      <c r="A31" s="7" t="s">
        <v>5</v>
      </c>
      <c r="B31" s="8" t="s">
        <v>49</v>
      </c>
      <c r="C31" s="6" t="s">
        <v>13</v>
      </c>
      <c r="D31" s="6">
        <v>1</v>
      </c>
      <c r="E31" s="44"/>
      <c r="F31" s="162"/>
      <c r="G31" s="163">
        <f>E31*D31</f>
        <v>0</v>
      </c>
      <c r="H31" s="163">
        <f t="shared" si="1"/>
        <v>0</v>
      </c>
      <c r="I31" s="164" t="s">
        <v>126</v>
      </c>
      <c r="J31" s="43"/>
    </row>
    <row r="32" spans="1:10" x14ac:dyDescent="0.3">
      <c r="A32" s="4" t="s">
        <v>9</v>
      </c>
      <c r="B32" s="5" t="s">
        <v>30</v>
      </c>
      <c r="C32" s="6" t="s">
        <v>13</v>
      </c>
      <c r="D32" s="6">
        <v>9</v>
      </c>
      <c r="E32" s="44"/>
      <c r="F32" s="162">
        <f t="shared" si="0"/>
        <v>0</v>
      </c>
      <c r="G32" s="163"/>
      <c r="H32" s="163">
        <f t="shared" si="1"/>
        <v>0</v>
      </c>
      <c r="I32" s="164" t="s">
        <v>79</v>
      </c>
      <c r="J32" s="43"/>
    </row>
    <row r="33" spans="1:10" x14ac:dyDescent="0.3">
      <c r="A33" s="4" t="s">
        <v>9</v>
      </c>
      <c r="B33" s="5" t="s">
        <v>31</v>
      </c>
      <c r="C33" s="6" t="s">
        <v>2</v>
      </c>
      <c r="D33" s="6">
        <v>60</v>
      </c>
      <c r="E33" s="44"/>
      <c r="F33" s="162">
        <f t="shared" si="0"/>
        <v>0</v>
      </c>
      <c r="G33" s="163"/>
      <c r="H33" s="163">
        <f t="shared" si="1"/>
        <v>0</v>
      </c>
      <c r="I33" s="164" t="s">
        <v>79</v>
      </c>
      <c r="J33" s="43"/>
    </row>
    <row r="34" spans="1:10" x14ac:dyDescent="0.3">
      <c r="A34" s="7" t="s">
        <v>5</v>
      </c>
      <c r="B34" s="8" t="s">
        <v>32</v>
      </c>
      <c r="C34" s="6" t="s">
        <v>2</v>
      </c>
      <c r="D34" s="6">
        <v>60</v>
      </c>
      <c r="E34" s="44"/>
      <c r="F34" s="162"/>
      <c r="G34" s="163">
        <f>E34*D34</f>
        <v>0</v>
      </c>
      <c r="H34" s="163">
        <f t="shared" si="1"/>
        <v>0</v>
      </c>
      <c r="I34" s="164" t="s">
        <v>79</v>
      </c>
      <c r="J34" s="43"/>
    </row>
    <row r="35" spans="1:10" x14ac:dyDescent="0.3">
      <c r="A35" s="4" t="s">
        <v>9</v>
      </c>
      <c r="B35" s="5" t="s">
        <v>33</v>
      </c>
      <c r="C35" s="6" t="s">
        <v>2</v>
      </c>
      <c r="D35" s="6">
        <v>120</v>
      </c>
      <c r="E35" s="44"/>
      <c r="F35" s="162">
        <f t="shared" si="0"/>
        <v>0</v>
      </c>
      <c r="G35" s="163"/>
      <c r="H35" s="163">
        <f t="shared" si="1"/>
        <v>0</v>
      </c>
      <c r="I35" s="164" t="s">
        <v>79</v>
      </c>
      <c r="J35" s="43"/>
    </row>
    <row r="36" spans="1:10" x14ac:dyDescent="0.3">
      <c r="A36" s="7" t="s">
        <v>5</v>
      </c>
      <c r="B36" s="8" t="s">
        <v>34</v>
      </c>
      <c r="C36" s="6" t="s">
        <v>2</v>
      </c>
      <c r="D36" s="6">
        <v>120</v>
      </c>
      <c r="E36" s="44"/>
      <c r="F36" s="162"/>
      <c r="G36" s="163">
        <f>E36*D36</f>
        <v>0</v>
      </c>
      <c r="H36" s="163">
        <f t="shared" si="1"/>
        <v>0</v>
      </c>
      <c r="I36" s="164" t="s">
        <v>79</v>
      </c>
      <c r="J36" s="43"/>
    </row>
    <row r="37" spans="1:10" x14ac:dyDescent="0.3">
      <c r="A37" s="7" t="s">
        <v>5</v>
      </c>
      <c r="B37" s="8" t="s">
        <v>36</v>
      </c>
      <c r="C37" s="6" t="s">
        <v>13</v>
      </c>
      <c r="D37" s="6">
        <v>9</v>
      </c>
      <c r="E37" s="44"/>
      <c r="F37" s="163"/>
      <c r="G37" s="163">
        <f>E37*D37</f>
        <v>0</v>
      </c>
      <c r="H37" s="163">
        <f t="shared" si="1"/>
        <v>0</v>
      </c>
      <c r="I37" s="164" t="s">
        <v>79</v>
      </c>
      <c r="J37" s="43"/>
    </row>
    <row r="38" spans="1:10" x14ac:dyDescent="0.3">
      <c r="A38" s="7" t="s">
        <v>9</v>
      </c>
      <c r="B38" s="5" t="s">
        <v>124</v>
      </c>
      <c r="C38" s="6" t="s">
        <v>13</v>
      </c>
      <c r="D38" s="6">
        <v>2</v>
      </c>
      <c r="E38" s="44"/>
      <c r="F38" s="162">
        <f>E38*D38</f>
        <v>0</v>
      </c>
      <c r="G38" s="163"/>
      <c r="H38" s="163">
        <f>G38+F38</f>
        <v>0</v>
      </c>
      <c r="I38" s="164" t="s">
        <v>79</v>
      </c>
      <c r="J38" s="43"/>
    </row>
    <row r="39" spans="1:10" x14ac:dyDescent="0.3">
      <c r="A39" s="7" t="s">
        <v>5</v>
      </c>
      <c r="B39" s="8" t="s">
        <v>125</v>
      </c>
      <c r="C39" s="6" t="s">
        <v>13</v>
      </c>
      <c r="D39" s="6">
        <v>2</v>
      </c>
      <c r="E39" s="44"/>
      <c r="F39" s="162"/>
      <c r="G39" s="163">
        <f>E39*D39</f>
        <v>0</v>
      </c>
      <c r="H39" s="163">
        <f t="shared" ref="H39:H47" si="4">G39+F39</f>
        <v>0</v>
      </c>
      <c r="I39" s="164" t="s">
        <v>79</v>
      </c>
      <c r="J39" s="43"/>
    </row>
    <row r="40" spans="1:10" x14ac:dyDescent="0.3">
      <c r="A40" s="7" t="s">
        <v>5</v>
      </c>
      <c r="B40" s="8" t="s">
        <v>41</v>
      </c>
      <c r="C40" s="6" t="s">
        <v>13</v>
      </c>
      <c r="D40" s="6">
        <v>14</v>
      </c>
      <c r="E40" s="44"/>
      <c r="F40" s="162"/>
      <c r="G40" s="163">
        <f>E40*D40</f>
        <v>0</v>
      </c>
      <c r="H40" s="163">
        <f t="shared" si="4"/>
        <v>0</v>
      </c>
      <c r="I40" s="164" t="s">
        <v>79</v>
      </c>
      <c r="J40" s="43"/>
    </row>
    <row r="41" spans="1:10" x14ac:dyDescent="0.3">
      <c r="A41" s="15" t="s">
        <v>9</v>
      </c>
      <c r="B41" s="16" t="s">
        <v>40</v>
      </c>
      <c r="C41" s="17" t="s">
        <v>13</v>
      </c>
      <c r="D41" s="17">
        <v>14</v>
      </c>
      <c r="E41" s="44"/>
      <c r="F41" s="162">
        <f t="shared" ref="F41:F47" si="5">E41*D41</f>
        <v>0</v>
      </c>
      <c r="G41" s="168"/>
      <c r="H41" s="163">
        <f t="shared" si="4"/>
        <v>0</v>
      </c>
      <c r="I41" s="164" t="s">
        <v>79</v>
      </c>
      <c r="J41" s="43"/>
    </row>
    <row r="42" spans="1:10" x14ac:dyDescent="0.3">
      <c r="A42" s="4" t="s">
        <v>9</v>
      </c>
      <c r="B42" s="5" t="s">
        <v>37</v>
      </c>
      <c r="C42" s="6" t="s">
        <v>13</v>
      </c>
      <c r="D42" s="6">
        <v>1</v>
      </c>
      <c r="E42" s="44"/>
      <c r="F42" s="162">
        <f t="shared" si="5"/>
        <v>0</v>
      </c>
      <c r="G42" s="163"/>
      <c r="H42" s="163">
        <f t="shared" si="4"/>
        <v>0</v>
      </c>
      <c r="I42" s="164" t="s">
        <v>126</v>
      </c>
      <c r="J42" s="43"/>
    </row>
    <row r="43" spans="1:10" x14ac:dyDescent="0.3">
      <c r="A43" s="4" t="s">
        <v>9</v>
      </c>
      <c r="B43" s="5" t="s">
        <v>38</v>
      </c>
      <c r="C43" s="6" t="s">
        <v>13</v>
      </c>
      <c r="D43" s="6">
        <v>1</v>
      </c>
      <c r="E43" s="44"/>
      <c r="F43" s="162">
        <f t="shared" si="5"/>
        <v>0</v>
      </c>
      <c r="G43" s="163"/>
      <c r="H43" s="163">
        <f t="shared" si="4"/>
        <v>0</v>
      </c>
      <c r="I43" s="164" t="s">
        <v>126</v>
      </c>
      <c r="J43" s="43"/>
    </row>
    <row r="44" spans="1:10" x14ac:dyDescent="0.3">
      <c r="A44" s="4" t="s">
        <v>9</v>
      </c>
      <c r="B44" s="5" t="s">
        <v>39</v>
      </c>
      <c r="C44" s="6" t="s">
        <v>13</v>
      </c>
      <c r="D44" s="6">
        <v>1</v>
      </c>
      <c r="E44" s="44"/>
      <c r="F44" s="162">
        <f t="shared" si="5"/>
        <v>0</v>
      </c>
      <c r="G44" s="163"/>
      <c r="H44" s="163">
        <f t="shared" si="4"/>
        <v>0</v>
      </c>
      <c r="I44" s="164" t="s">
        <v>126</v>
      </c>
      <c r="J44" s="43"/>
    </row>
    <row r="45" spans="1:10" s="46" customFormat="1" x14ac:dyDescent="0.3">
      <c r="A45" s="18" t="s">
        <v>79</v>
      </c>
      <c r="B45" s="19" t="s">
        <v>84</v>
      </c>
      <c r="C45" s="20" t="s">
        <v>83</v>
      </c>
      <c r="D45" s="20">
        <v>10</v>
      </c>
      <c r="E45" s="44"/>
      <c r="F45" s="165">
        <f t="shared" si="5"/>
        <v>0</v>
      </c>
      <c r="G45" s="166"/>
      <c r="H45" s="166">
        <f t="shared" si="4"/>
        <v>0</v>
      </c>
      <c r="I45" s="167" t="s">
        <v>79</v>
      </c>
      <c r="J45" s="48"/>
    </row>
    <row r="46" spans="1:10" x14ac:dyDescent="0.3">
      <c r="A46" s="15" t="s">
        <v>79</v>
      </c>
      <c r="B46" s="16" t="s">
        <v>80</v>
      </c>
      <c r="C46" s="17" t="s">
        <v>82</v>
      </c>
      <c r="D46" s="17">
        <v>1.5</v>
      </c>
      <c r="E46" s="44"/>
      <c r="F46" s="162"/>
      <c r="G46" s="163">
        <f>E46*D46</f>
        <v>0</v>
      </c>
      <c r="H46" s="163">
        <f t="shared" si="4"/>
        <v>0</v>
      </c>
      <c r="I46" s="164" t="s">
        <v>79</v>
      </c>
      <c r="J46" s="43"/>
    </row>
    <row r="47" spans="1:10" ht="15" thickBot="1" x14ac:dyDescent="0.35">
      <c r="A47" s="15" t="s">
        <v>79</v>
      </c>
      <c r="B47" s="16" t="s">
        <v>81</v>
      </c>
      <c r="C47" s="17" t="s">
        <v>82</v>
      </c>
      <c r="D47" s="17">
        <v>3</v>
      </c>
      <c r="E47" s="44"/>
      <c r="F47" s="162">
        <f t="shared" si="5"/>
        <v>0</v>
      </c>
      <c r="G47" s="168"/>
      <c r="H47" s="163">
        <f t="shared" si="4"/>
        <v>0</v>
      </c>
      <c r="I47" s="164" t="s">
        <v>79</v>
      </c>
      <c r="J47" s="43"/>
    </row>
    <row r="48" spans="1:10" x14ac:dyDescent="0.3">
      <c r="A48" s="21"/>
      <c r="B48" s="22" t="s">
        <v>77</v>
      </c>
      <c r="C48" s="23"/>
      <c r="D48" s="23"/>
      <c r="E48" s="51"/>
      <c r="F48" s="90">
        <f>SUM(F10:F47)</f>
        <v>0</v>
      </c>
      <c r="G48" s="23"/>
      <c r="H48" s="23"/>
      <c r="I48" s="164"/>
      <c r="J48" s="43"/>
    </row>
    <row r="49" spans="1:10" ht="15" thickBot="1" x14ac:dyDescent="0.35">
      <c r="A49" s="24"/>
      <c r="B49" s="25" t="s">
        <v>78</v>
      </c>
      <c r="C49" s="26"/>
      <c r="D49" s="26"/>
      <c r="E49" s="55"/>
      <c r="F49" s="26"/>
      <c r="G49" s="26">
        <f>SUM(G10:G47)</f>
        <v>0</v>
      </c>
      <c r="H49" s="26"/>
      <c r="I49" s="164"/>
      <c r="J49" s="43"/>
    </row>
    <row r="50" spans="1:10" ht="15" thickBot="1" x14ac:dyDescent="0.35">
      <c r="A50" s="27"/>
      <c r="B50" s="93" t="s">
        <v>42</v>
      </c>
      <c r="C50" s="29"/>
      <c r="D50" s="29"/>
      <c r="E50" s="57"/>
      <c r="F50" s="29"/>
      <c r="G50" s="29"/>
      <c r="H50" s="169">
        <f>SUM(H10:H47)</f>
        <v>0</v>
      </c>
      <c r="I50" s="164"/>
      <c r="J50" s="43"/>
    </row>
    <row r="51" spans="1:10" ht="15" thickBot="1" x14ac:dyDescent="0.35">
      <c r="A51" s="30"/>
      <c r="B51" s="173" t="s">
        <v>43</v>
      </c>
      <c r="C51" s="32"/>
      <c r="D51" s="32"/>
      <c r="E51" s="60"/>
      <c r="F51" s="32"/>
      <c r="G51" s="32"/>
      <c r="H51" s="170">
        <f>H50*1.2</f>
        <v>0</v>
      </c>
      <c r="I51" s="171"/>
      <c r="J51" s="43"/>
    </row>
    <row r="52" spans="1:10" x14ac:dyDescent="0.3">
      <c r="A52" s="35"/>
      <c r="B52" s="35"/>
      <c r="C52" s="35"/>
      <c r="D52" s="35"/>
      <c r="E52" s="35"/>
      <c r="F52" s="35"/>
      <c r="G52" s="35"/>
      <c r="H52" s="35"/>
      <c r="I52" s="35"/>
    </row>
    <row r="53" spans="1:10" ht="17.399999999999999" x14ac:dyDescent="0.3">
      <c r="A53" s="95" t="s">
        <v>127</v>
      </c>
      <c r="B53" s="95"/>
      <c r="C53" s="95"/>
      <c r="D53" s="95"/>
      <c r="E53" s="95"/>
      <c r="F53" s="95"/>
      <c r="G53" s="95"/>
      <c r="H53" s="95"/>
      <c r="I53" s="96"/>
    </row>
    <row r="54" spans="1:10" x14ac:dyDescent="0.3">
      <c r="A54" s="99" t="s">
        <v>136</v>
      </c>
      <c r="B54" s="99"/>
      <c r="C54" s="99"/>
      <c r="D54" s="99"/>
      <c r="E54" s="99"/>
      <c r="F54" s="99"/>
      <c r="G54" s="99"/>
      <c r="H54" s="99"/>
      <c r="I54" s="100"/>
    </row>
  </sheetData>
  <sheetProtection password="9983" sheet="1" objects="1" scenarios="1"/>
  <autoFilter ref="A9:H51"/>
  <mergeCells count="3">
    <mergeCell ref="A53:I53"/>
    <mergeCell ref="A2:B2"/>
    <mergeCell ref="A54:I5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3" workbookViewId="0">
      <selection activeCell="A38" sqref="A38:XFD38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2.664062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72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58.5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9</v>
      </c>
      <c r="B10" s="2" t="s">
        <v>69</v>
      </c>
      <c r="C10" s="3" t="s">
        <v>13</v>
      </c>
      <c r="D10" s="3">
        <f>D32</f>
        <v>20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0" x14ac:dyDescent="0.3">
      <c r="A11" s="1" t="s">
        <v>9</v>
      </c>
      <c r="B11" s="2" t="s">
        <v>73</v>
      </c>
      <c r="C11" s="3" t="s">
        <v>13</v>
      </c>
      <c r="D11" s="3">
        <v>1</v>
      </c>
      <c r="E11" s="44"/>
      <c r="F11" s="162">
        <f t="shared" ref="F11:F35" si="0">E11*D11</f>
        <v>0</v>
      </c>
      <c r="G11" s="162"/>
      <c r="H11" s="163">
        <f t="shared" ref="H11:H36" si="1">G11+F11</f>
        <v>0</v>
      </c>
      <c r="I11" s="164" t="s">
        <v>79</v>
      </c>
      <c r="J11" s="43"/>
    </row>
    <row r="12" spans="1:10" x14ac:dyDescent="0.3">
      <c r="A12" s="1" t="s">
        <v>9</v>
      </c>
      <c r="B12" s="2" t="s">
        <v>86</v>
      </c>
      <c r="C12" s="3" t="s">
        <v>2</v>
      </c>
      <c r="D12" s="3">
        <f>D34+D36</f>
        <v>440</v>
      </c>
      <c r="E12" s="44"/>
      <c r="F12" s="162">
        <f t="shared" si="0"/>
        <v>0</v>
      </c>
      <c r="G12" s="162"/>
      <c r="H12" s="163">
        <f t="shared" si="1"/>
        <v>0</v>
      </c>
      <c r="I12" s="164" t="s">
        <v>79</v>
      </c>
      <c r="J12" s="43"/>
    </row>
    <row r="13" spans="1:10" x14ac:dyDescent="0.3">
      <c r="A13" s="1" t="s">
        <v>9</v>
      </c>
      <c r="B13" s="2" t="s">
        <v>88</v>
      </c>
      <c r="C13" s="3" t="s">
        <v>87</v>
      </c>
      <c r="D13" s="3">
        <f>D10*7+D11*50+D12*0.26</f>
        <v>304.39999999999998</v>
      </c>
      <c r="E13" s="44"/>
      <c r="F13" s="162">
        <f t="shared" si="0"/>
        <v>0</v>
      </c>
      <c r="G13" s="162"/>
      <c r="H13" s="163">
        <f t="shared" si="1"/>
        <v>0</v>
      </c>
      <c r="I13" s="164" t="s">
        <v>79</v>
      </c>
      <c r="J13" s="43"/>
    </row>
    <row r="14" spans="1:10" x14ac:dyDescent="0.3">
      <c r="A14" s="4" t="s">
        <v>9</v>
      </c>
      <c r="B14" s="5" t="s">
        <v>1</v>
      </c>
      <c r="C14" s="6" t="s">
        <v>2</v>
      </c>
      <c r="D14" s="6">
        <v>60</v>
      </c>
      <c r="E14" s="44"/>
      <c r="F14" s="162">
        <f t="shared" si="0"/>
        <v>0</v>
      </c>
      <c r="G14" s="163"/>
      <c r="H14" s="163">
        <f t="shared" si="1"/>
        <v>0</v>
      </c>
      <c r="I14" s="164" t="s">
        <v>79</v>
      </c>
      <c r="J14" s="43"/>
    </row>
    <row r="15" spans="1:10" x14ac:dyDescent="0.3">
      <c r="A15" s="7" t="s">
        <v>5</v>
      </c>
      <c r="B15" s="8" t="s">
        <v>10</v>
      </c>
      <c r="C15" s="6" t="s">
        <v>2</v>
      </c>
      <c r="D15" s="6">
        <v>60</v>
      </c>
      <c r="E15" s="44"/>
      <c r="F15" s="162"/>
      <c r="G15" s="163">
        <f>E15*D15</f>
        <v>0</v>
      </c>
      <c r="H15" s="163">
        <f t="shared" si="1"/>
        <v>0</v>
      </c>
      <c r="I15" s="164" t="s">
        <v>79</v>
      </c>
      <c r="J15" s="43"/>
    </row>
    <row r="16" spans="1:10" x14ac:dyDescent="0.3">
      <c r="A16" s="4" t="s">
        <v>9</v>
      </c>
      <c r="B16" s="5" t="s">
        <v>11</v>
      </c>
      <c r="C16" s="6" t="s">
        <v>2</v>
      </c>
      <c r="D16" s="6">
        <v>20</v>
      </c>
      <c r="E16" s="44"/>
      <c r="F16" s="162">
        <f t="shared" si="0"/>
        <v>0</v>
      </c>
      <c r="G16" s="163"/>
      <c r="H16" s="163">
        <f t="shared" si="1"/>
        <v>0</v>
      </c>
      <c r="I16" s="164" t="s">
        <v>79</v>
      </c>
      <c r="J16" s="43"/>
    </row>
    <row r="17" spans="1:10" x14ac:dyDescent="0.3">
      <c r="A17" s="7" t="s">
        <v>5</v>
      </c>
      <c r="B17" s="8" t="s">
        <v>12</v>
      </c>
      <c r="C17" s="6" t="s">
        <v>13</v>
      </c>
      <c r="D17" s="6">
        <v>8</v>
      </c>
      <c r="E17" s="44"/>
      <c r="F17" s="162"/>
      <c r="G17" s="163">
        <f>E17*D17</f>
        <v>0</v>
      </c>
      <c r="H17" s="163">
        <f t="shared" si="1"/>
        <v>0</v>
      </c>
      <c r="I17" s="164" t="s">
        <v>79</v>
      </c>
      <c r="J17" s="43"/>
    </row>
    <row r="18" spans="1:10" x14ac:dyDescent="0.3">
      <c r="A18" s="7" t="s">
        <v>5</v>
      </c>
      <c r="B18" s="8" t="s">
        <v>14</v>
      </c>
      <c r="C18" s="6" t="s">
        <v>13</v>
      </c>
      <c r="D18" s="6">
        <v>1</v>
      </c>
      <c r="E18" s="44"/>
      <c r="F18" s="162"/>
      <c r="G18" s="163">
        <f>E18*D18</f>
        <v>0</v>
      </c>
      <c r="H18" s="163">
        <f t="shared" si="1"/>
        <v>0</v>
      </c>
      <c r="I18" s="164" t="s">
        <v>79</v>
      </c>
      <c r="J18" s="43"/>
    </row>
    <row r="19" spans="1:10" s="46" customFormat="1" x14ac:dyDescent="0.3">
      <c r="A19" s="9" t="s">
        <v>9</v>
      </c>
      <c r="B19" s="10" t="s">
        <v>15</v>
      </c>
      <c r="C19" s="11" t="s">
        <v>2</v>
      </c>
      <c r="D19" s="11">
        <v>150</v>
      </c>
      <c r="E19" s="44"/>
      <c r="F19" s="165">
        <f t="shared" si="0"/>
        <v>0</v>
      </c>
      <c r="G19" s="166"/>
      <c r="H19" s="166">
        <f t="shared" si="1"/>
        <v>0</v>
      </c>
      <c r="I19" s="167" t="s">
        <v>79</v>
      </c>
      <c r="J19" s="48"/>
    </row>
    <row r="20" spans="1:10" x14ac:dyDescent="0.3">
      <c r="A20" s="7" t="s">
        <v>5</v>
      </c>
      <c r="B20" s="8" t="s">
        <v>16</v>
      </c>
      <c r="C20" s="6" t="s">
        <v>2</v>
      </c>
      <c r="D20" s="6">
        <v>6</v>
      </c>
      <c r="E20" s="44"/>
      <c r="F20" s="162"/>
      <c r="G20" s="163">
        <f>E20*D20</f>
        <v>0</v>
      </c>
      <c r="H20" s="163">
        <f t="shared" si="1"/>
        <v>0</v>
      </c>
      <c r="I20" s="164" t="s">
        <v>79</v>
      </c>
      <c r="J20" s="43"/>
    </row>
    <row r="21" spans="1:10" x14ac:dyDescent="0.3">
      <c r="A21" s="7" t="s">
        <v>5</v>
      </c>
      <c r="B21" s="8" t="s">
        <v>17</v>
      </c>
      <c r="C21" s="6" t="s">
        <v>18</v>
      </c>
      <c r="D21" s="6">
        <v>6</v>
      </c>
      <c r="E21" s="44"/>
      <c r="F21" s="162"/>
      <c r="G21" s="163">
        <f t="shared" ref="G21:G22" si="2">E21*D21</f>
        <v>0</v>
      </c>
      <c r="H21" s="163">
        <f t="shared" si="1"/>
        <v>0</v>
      </c>
      <c r="I21" s="164" t="s">
        <v>79</v>
      </c>
      <c r="J21" s="43"/>
    </row>
    <row r="22" spans="1:10" s="46" customFormat="1" x14ac:dyDescent="0.3">
      <c r="A22" s="12" t="s">
        <v>5</v>
      </c>
      <c r="B22" s="13" t="s">
        <v>19</v>
      </c>
      <c r="C22" s="11" t="s">
        <v>2</v>
      </c>
      <c r="D22" s="11">
        <v>150</v>
      </c>
      <c r="E22" s="44"/>
      <c r="F22" s="165"/>
      <c r="G22" s="166">
        <f t="shared" si="2"/>
        <v>0</v>
      </c>
      <c r="H22" s="166">
        <f t="shared" si="1"/>
        <v>0</v>
      </c>
      <c r="I22" s="167" t="s">
        <v>79</v>
      </c>
      <c r="J22" s="48"/>
    </row>
    <row r="23" spans="1:10" s="46" customFormat="1" x14ac:dyDescent="0.3">
      <c r="A23" s="12" t="s">
        <v>9</v>
      </c>
      <c r="B23" s="10" t="s">
        <v>20</v>
      </c>
      <c r="C23" s="11" t="s">
        <v>2</v>
      </c>
      <c r="D23" s="11">
        <v>84</v>
      </c>
      <c r="E23" s="44"/>
      <c r="F23" s="165">
        <f t="shared" si="0"/>
        <v>0</v>
      </c>
      <c r="G23" s="166"/>
      <c r="H23" s="166">
        <f t="shared" si="1"/>
        <v>0</v>
      </c>
      <c r="I23" s="167" t="s">
        <v>79</v>
      </c>
      <c r="J23" s="48"/>
    </row>
    <row r="24" spans="1:10" s="46" customFormat="1" x14ac:dyDescent="0.3">
      <c r="A24" s="12" t="s">
        <v>5</v>
      </c>
      <c r="B24" s="13" t="s">
        <v>21</v>
      </c>
      <c r="C24" s="11" t="s">
        <v>2</v>
      </c>
      <c r="D24" s="11">
        <v>84</v>
      </c>
      <c r="E24" s="44"/>
      <c r="F24" s="165"/>
      <c r="G24" s="166">
        <f>E24*D24</f>
        <v>0</v>
      </c>
      <c r="H24" s="166">
        <f t="shared" si="1"/>
        <v>0</v>
      </c>
      <c r="I24" s="167" t="s">
        <v>79</v>
      </c>
      <c r="J24" s="48"/>
    </row>
    <row r="25" spans="1:10" x14ac:dyDescent="0.3">
      <c r="A25" s="7" t="s">
        <v>5</v>
      </c>
      <c r="B25" s="8" t="s">
        <v>22</v>
      </c>
      <c r="C25" s="6" t="s">
        <v>13</v>
      </c>
      <c r="D25" s="6">
        <v>3</v>
      </c>
      <c r="E25" s="44"/>
      <c r="F25" s="162"/>
      <c r="G25" s="163">
        <f t="shared" ref="G25:G29" si="3">E25*D25</f>
        <v>0</v>
      </c>
      <c r="H25" s="163">
        <f t="shared" si="1"/>
        <v>0</v>
      </c>
      <c r="I25" s="164" t="s">
        <v>79</v>
      </c>
      <c r="J25" s="43"/>
    </row>
    <row r="26" spans="1:10" x14ac:dyDescent="0.3">
      <c r="A26" s="7" t="s">
        <v>5</v>
      </c>
      <c r="B26" s="8" t="s">
        <v>24</v>
      </c>
      <c r="C26" s="6" t="s">
        <v>13</v>
      </c>
      <c r="D26" s="6">
        <v>3</v>
      </c>
      <c r="E26" s="44"/>
      <c r="F26" s="162"/>
      <c r="G26" s="163">
        <f t="shared" si="3"/>
        <v>0</v>
      </c>
      <c r="H26" s="163">
        <f t="shared" si="1"/>
        <v>0</v>
      </c>
      <c r="I26" s="164" t="s">
        <v>79</v>
      </c>
      <c r="J26" s="43"/>
    </row>
    <row r="27" spans="1:10" s="46" customFormat="1" x14ac:dyDescent="0.3">
      <c r="A27" s="12" t="s">
        <v>5</v>
      </c>
      <c r="B27" s="13" t="s">
        <v>25</v>
      </c>
      <c r="C27" s="11" t="s">
        <v>13</v>
      </c>
      <c r="D27" s="11">
        <v>84</v>
      </c>
      <c r="E27" s="44"/>
      <c r="F27" s="165"/>
      <c r="G27" s="166">
        <f t="shared" si="3"/>
        <v>0</v>
      </c>
      <c r="H27" s="166">
        <f t="shared" si="1"/>
        <v>0</v>
      </c>
      <c r="I27" s="167" t="s">
        <v>79</v>
      </c>
      <c r="J27" s="48"/>
    </row>
    <row r="28" spans="1:10" x14ac:dyDescent="0.3">
      <c r="A28" s="7" t="s">
        <v>5</v>
      </c>
      <c r="B28" s="8" t="s">
        <v>26</v>
      </c>
      <c r="C28" s="6" t="s">
        <v>13</v>
      </c>
      <c r="D28" s="6">
        <v>4</v>
      </c>
      <c r="E28" s="44"/>
      <c r="F28" s="162"/>
      <c r="G28" s="163">
        <f t="shared" si="3"/>
        <v>0</v>
      </c>
      <c r="H28" s="163">
        <f t="shared" si="1"/>
        <v>0</v>
      </c>
      <c r="I28" s="164" t="s">
        <v>79</v>
      </c>
      <c r="J28" s="43"/>
    </row>
    <row r="29" spans="1:10" s="46" customFormat="1" x14ac:dyDescent="0.3">
      <c r="A29" s="12" t="s">
        <v>5</v>
      </c>
      <c r="B29" s="13" t="s">
        <v>27</v>
      </c>
      <c r="C29" s="11" t="s">
        <v>13</v>
      </c>
      <c r="D29" s="11">
        <v>84</v>
      </c>
      <c r="E29" s="44"/>
      <c r="F29" s="165"/>
      <c r="G29" s="166">
        <f t="shared" si="3"/>
        <v>0</v>
      </c>
      <c r="H29" s="166">
        <f t="shared" si="1"/>
        <v>0</v>
      </c>
      <c r="I29" s="167" t="s">
        <v>79</v>
      </c>
      <c r="J29" s="48"/>
    </row>
    <row r="30" spans="1:10" x14ac:dyDescent="0.3">
      <c r="A30" s="4" t="s">
        <v>9</v>
      </c>
      <c r="B30" s="5" t="s">
        <v>28</v>
      </c>
      <c r="C30" s="6" t="s">
        <v>13</v>
      </c>
      <c r="D30" s="6">
        <v>1</v>
      </c>
      <c r="E30" s="44"/>
      <c r="F30" s="162">
        <f t="shared" si="0"/>
        <v>0</v>
      </c>
      <c r="G30" s="163"/>
      <c r="H30" s="163">
        <f t="shared" si="1"/>
        <v>0</v>
      </c>
      <c r="I30" s="164" t="s">
        <v>126</v>
      </c>
      <c r="J30" s="43"/>
    </row>
    <row r="31" spans="1:10" x14ac:dyDescent="0.3">
      <c r="A31" s="7" t="s">
        <v>5</v>
      </c>
      <c r="B31" s="8" t="s">
        <v>50</v>
      </c>
      <c r="C31" s="6" t="s">
        <v>13</v>
      </c>
      <c r="D31" s="6">
        <v>1</v>
      </c>
      <c r="E31" s="44"/>
      <c r="F31" s="162"/>
      <c r="G31" s="163">
        <f>E31*D31</f>
        <v>0</v>
      </c>
      <c r="H31" s="163">
        <f t="shared" si="1"/>
        <v>0</v>
      </c>
      <c r="I31" s="164" t="s">
        <v>126</v>
      </c>
      <c r="J31" s="43"/>
    </row>
    <row r="32" spans="1:10" x14ac:dyDescent="0.3">
      <c r="A32" s="4" t="s">
        <v>9</v>
      </c>
      <c r="B32" s="5" t="s">
        <v>30</v>
      </c>
      <c r="C32" s="6" t="s">
        <v>13</v>
      </c>
      <c r="D32" s="6">
        <v>20</v>
      </c>
      <c r="E32" s="44"/>
      <c r="F32" s="162">
        <f t="shared" si="0"/>
        <v>0</v>
      </c>
      <c r="G32" s="163"/>
      <c r="H32" s="163">
        <f t="shared" si="1"/>
        <v>0</v>
      </c>
      <c r="I32" s="164" t="s">
        <v>79</v>
      </c>
      <c r="J32" s="43"/>
    </row>
    <row r="33" spans="1:10" s="46" customFormat="1" x14ac:dyDescent="0.3">
      <c r="A33" s="9" t="s">
        <v>9</v>
      </c>
      <c r="B33" s="10" t="s">
        <v>31</v>
      </c>
      <c r="C33" s="11" t="s">
        <v>2</v>
      </c>
      <c r="D33" s="11">
        <v>140</v>
      </c>
      <c r="E33" s="44"/>
      <c r="F33" s="165">
        <f t="shared" si="0"/>
        <v>0</v>
      </c>
      <c r="G33" s="166"/>
      <c r="H33" s="166">
        <f t="shared" si="1"/>
        <v>0</v>
      </c>
      <c r="I33" s="167" t="s">
        <v>79</v>
      </c>
      <c r="J33" s="48"/>
    </row>
    <row r="34" spans="1:10" s="46" customFormat="1" x14ac:dyDescent="0.3">
      <c r="A34" s="12" t="s">
        <v>5</v>
      </c>
      <c r="B34" s="13" t="s">
        <v>32</v>
      </c>
      <c r="C34" s="11" t="s">
        <v>2</v>
      </c>
      <c r="D34" s="11">
        <v>140</v>
      </c>
      <c r="E34" s="44"/>
      <c r="F34" s="165"/>
      <c r="G34" s="166">
        <f>E34*D34</f>
        <v>0</v>
      </c>
      <c r="H34" s="166">
        <f t="shared" si="1"/>
        <v>0</v>
      </c>
      <c r="I34" s="167" t="s">
        <v>79</v>
      </c>
      <c r="J34" s="48"/>
    </row>
    <row r="35" spans="1:10" s="46" customFormat="1" x14ac:dyDescent="0.3">
      <c r="A35" s="9" t="s">
        <v>9</v>
      </c>
      <c r="B35" s="10" t="s">
        <v>33</v>
      </c>
      <c r="C35" s="11" t="s">
        <v>2</v>
      </c>
      <c r="D35" s="11">
        <v>300</v>
      </c>
      <c r="E35" s="44"/>
      <c r="F35" s="165">
        <f t="shared" si="0"/>
        <v>0</v>
      </c>
      <c r="G35" s="166"/>
      <c r="H35" s="166">
        <f t="shared" si="1"/>
        <v>0</v>
      </c>
      <c r="I35" s="167" t="s">
        <v>79</v>
      </c>
      <c r="J35" s="48"/>
    </row>
    <row r="36" spans="1:10" s="46" customFormat="1" x14ac:dyDescent="0.3">
      <c r="A36" s="12" t="s">
        <v>5</v>
      </c>
      <c r="B36" s="13" t="s">
        <v>34</v>
      </c>
      <c r="C36" s="11" t="s">
        <v>2</v>
      </c>
      <c r="D36" s="11">
        <v>300</v>
      </c>
      <c r="E36" s="44"/>
      <c r="F36" s="165"/>
      <c r="G36" s="166">
        <f>E36*D36</f>
        <v>0</v>
      </c>
      <c r="H36" s="166">
        <f t="shared" si="1"/>
        <v>0</v>
      </c>
      <c r="I36" s="167" t="s">
        <v>79</v>
      </c>
      <c r="J36" s="48"/>
    </row>
    <row r="37" spans="1:10" x14ac:dyDescent="0.3">
      <c r="A37" s="7" t="s">
        <v>5</v>
      </c>
      <c r="B37" s="8" t="s">
        <v>45</v>
      </c>
      <c r="C37" s="6" t="s">
        <v>13</v>
      </c>
      <c r="D37" s="6">
        <v>20</v>
      </c>
      <c r="E37" s="44"/>
      <c r="F37" s="163"/>
      <c r="G37" s="163">
        <f>E37*D37</f>
        <v>0</v>
      </c>
      <c r="H37" s="163">
        <f>G37+F37</f>
        <v>0</v>
      </c>
      <c r="I37" s="164" t="s">
        <v>79</v>
      </c>
      <c r="J37" s="43"/>
    </row>
    <row r="38" spans="1:10" x14ac:dyDescent="0.3">
      <c r="A38" s="7" t="s">
        <v>9</v>
      </c>
      <c r="B38" s="5" t="s">
        <v>124</v>
      </c>
      <c r="C38" s="6" t="s">
        <v>13</v>
      </c>
      <c r="D38" s="6">
        <v>3</v>
      </c>
      <c r="E38" s="44"/>
      <c r="F38" s="162">
        <f>E38*D38</f>
        <v>0</v>
      </c>
      <c r="G38" s="163"/>
      <c r="H38" s="163">
        <f>G38+F38</f>
        <v>0</v>
      </c>
      <c r="I38" s="164" t="s">
        <v>79</v>
      </c>
      <c r="J38" s="43"/>
    </row>
    <row r="39" spans="1:10" x14ac:dyDescent="0.3">
      <c r="A39" s="7" t="s">
        <v>5</v>
      </c>
      <c r="B39" s="8" t="s">
        <v>125</v>
      </c>
      <c r="C39" s="6" t="s">
        <v>13</v>
      </c>
      <c r="D39" s="6">
        <v>3</v>
      </c>
      <c r="E39" s="44"/>
      <c r="F39" s="162"/>
      <c r="G39" s="163">
        <f>E39*D39</f>
        <v>0</v>
      </c>
      <c r="H39" s="163">
        <f t="shared" ref="H39:H47" si="4">G39+F39</f>
        <v>0</v>
      </c>
      <c r="I39" s="164" t="s">
        <v>79</v>
      </c>
      <c r="J39" s="43"/>
    </row>
    <row r="40" spans="1:10" x14ac:dyDescent="0.3">
      <c r="A40" s="7" t="s">
        <v>5</v>
      </c>
      <c r="B40" s="8" t="s">
        <v>41</v>
      </c>
      <c r="C40" s="6" t="s">
        <v>13</v>
      </c>
      <c r="D40" s="6">
        <v>27</v>
      </c>
      <c r="E40" s="44"/>
      <c r="F40" s="162"/>
      <c r="G40" s="163">
        <f>E40*D40</f>
        <v>0</v>
      </c>
      <c r="H40" s="163">
        <f t="shared" si="4"/>
        <v>0</v>
      </c>
      <c r="I40" s="164" t="s">
        <v>79</v>
      </c>
      <c r="J40" s="43"/>
    </row>
    <row r="41" spans="1:10" x14ac:dyDescent="0.3">
      <c r="A41" s="15" t="s">
        <v>9</v>
      </c>
      <c r="B41" s="16" t="s">
        <v>40</v>
      </c>
      <c r="C41" s="17" t="s">
        <v>13</v>
      </c>
      <c r="D41" s="17">
        <v>27</v>
      </c>
      <c r="E41" s="44"/>
      <c r="F41" s="162">
        <f t="shared" ref="F41:F47" si="5">E41*D41</f>
        <v>0</v>
      </c>
      <c r="G41" s="168"/>
      <c r="H41" s="163">
        <f t="shared" si="4"/>
        <v>0</v>
      </c>
      <c r="I41" s="164" t="s">
        <v>79</v>
      </c>
      <c r="J41" s="43"/>
    </row>
    <row r="42" spans="1:10" x14ac:dyDescent="0.3">
      <c r="A42" s="4" t="s">
        <v>9</v>
      </c>
      <c r="B42" s="5" t="s">
        <v>37</v>
      </c>
      <c r="C42" s="6" t="s">
        <v>13</v>
      </c>
      <c r="D42" s="6">
        <v>1</v>
      </c>
      <c r="E42" s="44"/>
      <c r="F42" s="162">
        <f t="shared" si="5"/>
        <v>0</v>
      </c>
      <c r="G42" s="163"/>
      <c r="H42" s="163">
        <f t="shared" si="4"/>
        <v>0</v>
      </c>
      <c r="I42" s="164" t="s">
        <v>126</v>
      </c>
      <c r="J42" s="43"/>
    </row>
    <row r="43" spans="1:10" x14ac:dyDescent="0.3">
      <c r="A43" s="4" t="s">
        <v>9</v>
      </c>
      <c r="B43" s="5" t="s">
        <v>38</v>
      </c>
      <c r="C43" s="6" t="s">
        <v>13</v>
      </c>
      <c r="D43" s="6">
        <v>1</v>
      </c>
      <c r="E43" s="44"/>
      <c r="F43" s="162">
        <f t="shared" si="5"/>
        <v>0</v>
      </c>
      <c r="G43" s="163"/>
      <c r="H43" s="163">
        <f t="shared" si="4"/>
        <v>0</v>
      </c>
      <c r="I43" s="164" t="s">
        <v>126</v>
      </c>
      <c r="J43" s="43"/>
    </row>
    <row r="44" spans="1:10" x14ac:dyDescent="0.3">
      <c r="A44" s="4" t="s">
        <v>9</v>
      </c>
      <c r="B44" s="5" t="s">
        <v>39</v>
      </c>
      <c r="C44" s="6" t="s">
        <v>13</v>
      </c>
      <c r="D44" s="6">
        <v>1</v>
      </c>
      <c r="E44" s="44"/>
      <c r="F44" s="162">
        <f t="shared" si="5"/>
        <v>0</v>
      </c>
      <c r="G44" s="163"/>
      <c r="H44" s="163">
        <f t="shared" si="4"/>
        <v>0</v>
      </c>
      <c r="I44" s="164" t="s">
        <v>126</v>
      </c>
      <c r="J44" s="43"/>
    </row>
    <row r="45" spans="1:10" x14ac:dyDescent="0.3">
      <c r="A45" s="15" t="s">
        <v>79</v>
      </c>
      <c r="B45" s="16" t="s">
        <v>84</v>
      </c>
      <c r="C45" s="17" t="s">
        <v>83</v>
      </c>
      <c r="D45" s="17">
        <v>30</v>
      </c>
      <c r="E45" s="44"/>
      <c r="F45" s="162">
        <f t="shared" si="5"/>
        <v>0</v>
      </c>
      <c r="G45" s="163"/>
      <c r="H45" s="163">
        <f t="shared" si="4"/>
        <v>0</v>
      </c>
      <c r="I45" s="164" t="s">
        <v>79</v>
      </c>
      <c r="J45" s="43"/>
    </row>
    <row r="46" spans="1:10" x14ac:dyDescent="0.3">
      <c r="A46" s="15" t="s">
        <v>79</v>
      </c>
      <c r="B46" s="16" t="s">
        <v>80</v>
      </c>
      <c r="C46" s="17" t="s">
        <v>82</v>
      </c>
      <c r="D46" s="17">
        <v>1.5</v>
      </c>
      <c r="E46" s="44"/>
      <c r="F46" s="162"/>
      <c r="G46" s="163">
        <f>E46*D46</f>
        <v>0</v>
      </c>
      <c r="H46" s="163">
        <f t="shared" si="4"/>
        <v>0</v>
      </c>
      <c r="I46" s="164" t="s">
        <v>79</v>
      </c>
      <c r="J46" s="43"/>
    </row>
    <row r="47" spans="1:10" ht="15" thickBot="1" x14ac:dyDescent="0.35">
      <c r="A47" s="15" t="s">
        <v>79</v>
      </c>
      <c r="B47" s="16" t="s">
        <v>81</v>
      </c>
      <c r="C47" s="17" t="s">
        <v>82</v>
      </c>
      <c r="D47" s="17">
        <v>3</v>
      </c>
      <c r="E47" s="44"/>
      <c r="F47" s="162">
        <f t="shared" si="5"/>
        <v>0</v>
      </c>
      <c r="G47" s="168"/>
      <c r="H47" s="163">
        <f t="shared" si="4"/>
        <v>0</v>
      </c>
      <c r="I47" s="164" t="s">
        <v>79</v>
      </c>
      <c r="J47" s="43"/>
    </row>
    <row r="48" spans="1:10" x14ac:dyDescent="0.3">
      <c r="A48" s="21"/>
      <c r="B48" s="22" t="s">
        <v>77</v>
      </c>
      <c r="C48" s="23"/>
      <c r="D48" s="23"/>
      <c r="E48" s="51"/>
      <c r="F48" s="90">
        <f>SUM(F10:F47)</f>
        <v>0</v>
      </c>
      <c r="G48" s="23"/>
      <c r="H48" s="23"/>
      <c r="I48" s="164"/>
      <c r="J48" s="43"/>
    </row>
    <row r="49" spans="1:10" ht="15" thickBot="1" x14ac:dyDescent="0.35">
      <c r="A49" s="24"/>
      <c r="B49" s="25" t="s">
        <v>78</v>
      </c>
      <c r="C49" s="26"/>
      <c r="D49" s="26"/>
      <c r="E49" s="55"/>
      <c r="F49" s="26"/>
      <c r="G49" s="26">
        <f>SUM(G10:G47)</f>
        <v>0</v>
      </c>
      <c r="H49" s="26"/>
      <c r="I49" s="164"/>
      <c r="J49" s="43"/>
    </row>
    <row r="50" spans="1:10" ht="15" thickBot="1" x14ac:dyDescent="0.35">
      <c r="A50" s="27"/>
      <c r="B50" s="93" t="s">
        <v>42</v>
      </c>
      <c r="C50" s="29"/>
      <c r="D50" s="29"/>
      <c r="E50" s="57"/>
      <c r="F50" s="29"/>
      <c r="G50" s="29"/>
      <c r="H50" s="169">
        <f>SUM(H10:H47)</f>
        <v>0</v>
      </c>
      <c r="I50" s="164"/>
      <c r="J50" s="43"/>
    </row>
    <row r="51" spans="1:10" ht="15" thickBot="1" x14ac:dyDescent="0.35">
      <c r="A51" s="30"/>
      <c r="B51" s="173" t="s">
        <v>43</v>
      </c>
      <c r="C51" s="32"/>
      <c r="D51" s="32"/>
      <c r="E51" s="60"/>
      <c r="F51" s="32"/>
      <c r="G51" s="32"/>
      <c r="H51" s="170">
        <f>H50*1.2</f>
        <v>0</v>
      </c>
      <c r="I51" s="171"/>
      <c r="J51" s="43"/>
    </row>
    <row r="52" spans="1:10" x14ac:dyDescent="0.3">
      <c r="A52" s="35"/>
      <c r="B52" s="35"/>
      <c r="C52" s="35"/>
      <c r="D52" s="35"/>
      <c r="E52" s="35"/>
      <c r="F52" s="35"/>
      <c r="G52" s="35"/>
      <c r="H52" s="35"/>
      <c r="I52" s="35"/>
    </row>
    <row r="53" spans="1:10" ht="17.399999999999999" x14ac:dyDescent="0.3">
      <c r="A53" s="95" t="s">
        <v>127</v>
      </c>
      <c r="B53" s="95"/>
      <c r="C53" s="95"/>
      <c r="D53" s="95"/>
      <c r="E53" s="95"/>
      <c r="F53" s="95"/>
      <c r="G53" s="95"/>
      <c r="H53" s="95"/>
      <c r="I53" s="96"/>
    </row>
    <row r="54" spans="1:10" x14ac:dyDescent="0.3">
      <c r="A54" s="99" t="s">
        <v>136</v>
      </c>
      <c r="B54" s="99"/>
      <c r="C54" s="99"/>
      <c r="D54" s="99"/>
      <c r="E54" s="99"/>
      <c r="F54" s="99"/>
      <c r="G54" s="99"/>
      <c r="H54" s="99"/>
      <c r="I54" s="100"/>
    </row>
  </sheetData>
  <sheetProtection password="9983" sheet="1" objects="1" scenarios="1"/>
  <autoFilter ref="A9:H51"/>
  <mergeCells count="3">
    <mergeCell ref="A53:I53"/>
    <mergeCell ref="A2:B2"/>
    <mergeCell ref="A54:I5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E10" sqref="E10:E51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2.8867187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72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39"/>
      <c r="B8" s="35"/>
      <c r="C8" s="35"/>
      <c r="D8" s="35"/>
      <c r="E8" s="35"/>
      <c r="F8" s="35"/>
      <c r="G8" s="35"/>
      <c r="H8" s="35"/>
      <c r="I8" s="36"/>
    </row>
    <row r="9" spans="1:10" ht="60.75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9</v>
      </c>
      <c r="B10" s="2" t="s">
        <v>69</v>
      </c>
      <c r="C10" s="3" t="s">
        <v>13</v>
      </c>
      <c r="D10" s="3">
        <f>D32</f>
        <v>129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0" x14ac:dyDescent="0.3">
      <c r="A11" s="1" t="s">
        <v>9</v>
      </c>
      <c r="B11" s="2" t="s">
        <v>73</v>
      </c>
      <c r="C11" s="3" t="s">
        <v>13</v>
      </c>
      <c r="D11" s="3">
        <v>1</v>
      </c>
      <c r="E11" s="44"/>
      <c r="F11" s="162">
        <f t="shared" ref="F11:F35" si="0">E11*D11</f>
        <v>0</v>
      </c>
      <c r="G11" s="162"/>
      <c r="H11" s="163">
        <f t="shared" ref="H11:H41" si="1">G11+F11</f>
        <v>0</v>
      </c>
      <c r="I11" s="164" t="s">
        <v>79</v>
      </c>
      <c r="J11" s="43"/>
    </row>
    <row r="12" spans="1:10" x14ac:dyDescent="0.3">
      <c r="A12" s="1" t="s">
        <v>9</v>
      </c>
      <c r="B12" s="2" t="s">
        <v>86</v>
      </c>
      <c r="C12" s="3" t="s">
        <v>2</v>
      </c>
      <c r="D12" s="3">
        <f>D34+D36</f>
        <v>1350</v>
      </c>
      <c r="E12" s="44"/>
      <c r="F12" s="162">
        <f t="shared" si="0"/>
        <v>0</v>
      </c>
      <c r="G12" s="162"/>
      <c r="H12" s="163">
        <f t="shared" si="1"/>
        <v>0</v>
      </c>
      <c r="I12" s="164" t="s">
        <v>79</v>
      </c>
      <c r="J12" s="43"/>
    </row>
    <row r="13" spans="1:10" x14ac:dyDescent="0.3">
      <c r="A13" s="1" t="s">
        <v>9</v>
      </c>
      <c r="B13" s="2" t="s">
        <v>88</v>
      </c>
      <c r="C13" s="3" t="s">
        <v>87</v>
      </c>
      <c r="D13" s="3">
        <f>D10*7+D11*50+D12*0.26</f>
        <v>1304</v>
      </c>
      <c r="E13" s="44"/>
      <c r="F13" s="162">
        <f t="shared" si="0"/>
        <v>0</v>
      </c>
      <c r="G13" s="162"/>
      <c r="H13" s="163">
        <f t="shared" si="1"/>
        <v>0</v>
      </c>
      <c r="I13" s="164" t="s">
        <v>79</v>
      </c>
      <c r="J13" s="43"/>
    </row>
    <row r="14" spans="1:10" x14ac:dyDescent="0.3">
      <c r="A14" s="4" t="s">
        <v>9</v>
      </c>
      <c r="B14" s="5" t="s">
        <v>1</v>
      </c>
      <c r="C14" s="6" t="s">
        <v>2</v>
      </c>
      <c r="D14" s="6">
        <v>130</v>
      </c>
      <c r="E14" s="44"/>
      <c r="F14" s="162">
        <f t="shared" si="0"/>
        <v>0</v>
      </c>
      <c r="G14" s="163"/>
      <c r="H14" s="163">
        <f t="shared" si="1"/>
        <v>0</v>
      </c>
      <c r="I14" s="164" t="s">
        <v>79</v>
      </c>
      <c r="J14" s="43"/>
    </row>
    <row r="15" spans="1:10" x14ac:dyDescent="0.3">
      <c r="A15" s="7" t="s">
        <v>5</v>
      </c>
      <c r="B15" s="8" t="s">
        <v>10</v>
      </c>
      <c r="C15" s="6" t="s">
        <v>2</v>
      </c>
      <c r="D15" s="6">
        <v>130</v>
      </c>
      <c r="E15" s="44"/>
      <c r="F15" s="162"/>
      <c r="G15" s="163">
        <f>E15*D15</f>
        <v>0</v>
      </c>
      <c r="H15" s="163">
        <f t="shared" si="1"/>
        <v>0</v>
      </c>
      <c r="I15" s="164" t="s">
        <v>79</v>
      </c>
      <c r="J15" s="43"/>
    </row>
    <row r="16" spans="1:10" x14ac:dyDescent="0.3">
      <c r="A16" s="4" t="s">
        <v>9</v>
      </c>
      <c r="B16" s="5" t="s">
        <v>11</v>
      </c>
      <c r="C16" s="6" t="s">
        <v>2</v>
      </c>
      <c r="D16" s="6">
        <v>100</v>
      </c>
      <c r="E16" s="44"/>
      <c r="F16" s="162">
        <f t="shared" si="0"/>
        <v>0</v>
      </c>
      <c r="G16" s="163"/>
      <c r="H16" s="163">
        <f t="shared" si="1"/>
        <v>0</v>
      </c>
      <c r="I16" s="164" t="s">
        <v>79</v>
      </c>
      <c r="J16" s="43"/>
    </row>
    <row r="17" spans="1:10" x14ac:dyDescent="0.3">
      <c r="A17" s="7" t="s">
        <v>5</v>
      </c>
      <c r="B17" s="8" t="s">
        <v>12</v>
      </c>
      <c r="C17" s="6" t="s">
        <v>13</v>
      </c>
      <c r="D17" s="6">
        <v>36</v>
      </c>
      <c r="E17" s="44"/>
      <c r="F17" s="162"/>
      <c r="G17" s="163">
        <f>E17*D17</f>
        <v>0</v>
      </c>
      <c r="H17" s="163">
        <f t="shared" si="1"/>
        <v>0</v>
      </c>
      <c r="I17" s="164" t="s">
        <v>79</v>
      </c>
      <c r="J17" s="43"/>
    </row>
    <row r="18" spans="1:10" x14ac:dyDescent="0.3">
      <c r="A18" s="7" t="s">
        <v>5</v>
      </c>
      <c r="B18" s="8" t="s">
        <v>14</v>
      </c>
      <c r="C18" s="6" t="s">
        <v>13</v>
      </c>
      <c r="D18" s="6">
        <v>7</v>
      </c>
      <c r="E18" s="44"/>
      <c r="F18" s="162"/>
      <c r="G18" s="163">
        <f>E18*D18</f>
        <v>0</v>
      </c>
      <c r="H18" s="163">
        <f t="shared" si="1"/>
        <v>0</v>
      </c>
      <c r="I18" s="164" t="s">
        <v>79</v>
      </c>
      <c r="J18" s="43"/>
    </row>
    <row r="19" spans="1:10" s="46" customFormat="1" x14ac:dyDescent="0.3">
      <c r="A19" s="9" t="s">
        <v>9</v>
      </c>
      <c r="B19" s="10" t="s">
        <v>15</v>
      </c>
      <c r="C19" s="11" t="s">
        <v>2</v>
      </c>
      <c r="D19" s="11">
        <v>500</v>
      </c>
      <c r="E19" s="44"/>
      <c r="F19" s="165">
        <f t="shared" si="0"/>
        <v>0</v>
      </c>
      <c r="G19" s="166"/>
      <c r="H19" s="166">
        <f t="shared" si="1"/>
        <v>0</v>
      </c>
      <c r="I19" s="167" t="s">
        <v>79</v>
      </c>
      <c r="J19" s="48"/>
    </row>
    <row r="20" spans="1:10" x14ac:dyDescent="0.3">
      <c r="A20" s="7" t="s">
        <v>5</v>
      </c>
      <c r="B20" s="8" t="s">
        <v>16</v>
      </c>
      <c r="C20" s="6" t="s">
        <v>2</v>
      </c>
      <c r="D20" s="6">
        <v>40</v>
      </c>
      <c r="E20" s="44"/>
      <c r="F20" s="162"/>
      <c r="G20" s="163">
        <f>E20*D20</f>
        <v>0</v>
      </c>
      <c r="H20" s="163">
        <f t="shared" si="1"/>
        <v>0</v>
      </c>
      <c r="I20" s="164" t="s">
        <v>79</v>
      </c>
      <c r="J20" s="43"/>
    </row>
    <row r="21" spans="1:10" x14ac:dyDescent="0.3">
      <c r="A21" s="7" t="s">
        <v>5</v>
      </c>
      <c r="B21" s="8" t="s">
        <v>17</v>
      </c>
      <c r="C21" s="6" t="s">
        <v>18</v>
      </c>
      <c r="D21" s="6">
        <v>40</v>
      </c>
      <c r="E21" s="44"/>
      <c r="F21" s="162"/>
      <c r="G21" s="163">
        <f t="shared" ref="G21:G22" si="2">E21*D21</f>
        <v>0</v>
      </c>
      <c r="H21" s="163">
        <f t="shared" si="1"/>
        <v>0</v>
      </c>
      <c r="I21" s="164" t="s">
        <v>79</v>
      </c>
      <c r="J21" s="43"/>
    </row>
    <row r="22" spans="1:10" s="46" customFormat="1" x14ac:dyDescent="0.3">
      <c r="A22" s="12" t="s">
        <v>5</v>
      </c>
      <c r="B22" s="13" t="s">
        <v>19</v>
      </c>
      <c r="C22" s="11" t="s">
        <v>2</v>
      </c>
      <c r="D22" s="11">
        <v>500</v>
      </c>
      <c r="E22" s="44"/>
      <c r="F22" s="165"/>
      <c r="G22" s="166">
        <f t="shared" si="2"/>
        <v>0</v>
      </c>
      <c r="H22" s="166">
        <f t="shared" si="1"/>
        <v>0</v>
      </c>
      <c r="I22" s="167" t="s">
        <v>79</v>
      </c>
      <c r="J22" s="48"/>
    </row>
    <row r="23" spans="1:10" s="46" customFormat="1" x14ac:dyDescent="0.3">
      <c r="A23" s="9" t="s">
        <v>9</v>
      </c>
      <c r="B23" s="10" t="s">
        <v>20</v>
      </c>
      <c r="C23" s="11" t="s">
        <v>2</v>
      </c>
      <c r="D23" s="11">
        <v>300</v>
      </c>
      <c r="E23" s="44"/>
      <c r="F23" s="165">
        <f t="shared" si="0"/>
        <v>0</v>
      </c>
      <c r="G23" s="166"/>
      <c r="H23" s="166">
        <f t="shared" si="1"/>
        <v>0</v>
      </c>
      <c r="I23" s="167" t="s">
        <v>79</v>
      </c>
      <c r="J23" s="48"/>
    </row>
    <row r="24" spans="1:10" s="46" customFormat="1" x14ac:dyDescent="0.3">
      <c r="A24" s="12" t="s">
        <v>5</v>
      </c>
      <c r="B24" s="13" t="s">
        <v>21</v>
      </c>
      <c r="C24" s="11" t="s">
        <v>2</v>
      </c>
      <c r="D24" s="11">
        <v>300</v>
      </c>
      <c r="E24" s="44"/>
      <c r="F24" s="165"/>
      <c r="G24" s="166">
        <f>E24*D24</f>
        <v>0</v>
      </c>
      <c r="H24" s="166">
        <f t="shared" si="1"/>
        <v>0</v>
      </c>
      <c r="I24" s="167" t="s">
        <v>79</v>
      </c>
      <c r="J24" s="48"/>
    </row>
    <row r="25" spans="1:10" x14ac:dyDescent="0.3">
      <c r="A25" s="7" t="s">
        <v>5</v>
      </c>
      <c r="B25" s="8" t="s">
        <v>22</v>
      </c>
      <c r="C25" s="6" t="s">
        <v>13</v>
      </c>
      <c r="D25" s="6">
        <v>8</v>
      </c>
      <c r="E25" s="44"/>
      <c r="F25" s="162"/>
      <c r="G25" s="163">
        <f t="shared" ref="G25:G29" si="3">E25*D25</f>
        <v>0</v>
      </c>
      <c r="H25" s="163">
        <f t="shared" si="1"/>
        <v>0</v>
      </c>
      <c r="I25" s="164" t="s">
        <v>79</v>
      </c>
      <c r="J25" s="43"/>
    </row>
    <row r="26" spans="1:10" x14ac:dyDescent="0.3">
      <c r="A26" s="7" t="s">
        <v>5</v>
      </c>
      <c r="B26" s="8" t="s">
        <v>24</v>
      </c>
      <c r="C26" s="6" t="s">
        <v>13</v>
      </c>
      <c r="D26" s="6">
        <v>38</v>
      </c>
      <c r="E26" s="44"/>
      <c r="F26" s="162"/>
      <c r="G26" s="163">
        <f t="shared" si="3"/>
        <v>0</v>
      </c>
      <c r="H26" s="163">
        <f t="shared" si="1"/>
        <v>0</v>
      </c>
      <c r="I26" s="164" t="s">
        <v>79</v>
      </c>
      <c r="J26" s="43"/>
    </row>
    <row r="27" spans="1:10" s="46" customFormat="1" x14ac:dyDescent="0.3">
      <c r="A27" s="12" t="s">
        <v>5</v>
      </c>
      <c r="B27" s="13" t="s">
        <v>25</v>
      </c>
      <c r="C27" s="11" t="s">
        <v>13</v>
      </c>
      <c r="D27" s="11">
        <v>300</v>
      </c>
      <c r="E27" s="44"/>
      <c r="F27" s="165"/>
      <c r="G27" s="166">
        <f t="shared" si="3"/>
        <v>0</v>
      </c>
      <c r="H27" s="166">
        <f t="shared" si="1"/>
        <v>0</v>
      </c>
      <c r="I27" s="167" t="s">
        <v>79</v>
      </c>
      <c r="J27" s="48"/>
    </row>
    <row r="28" spans="1:10" x14ac:dyDescent="0.3">
      <c r="A28" s="7" t="s">
        <v>5</v>
      </c>
      <c r="B28" s="8" t="s">
        <v>26</v>
      </c>
      <c r="C28" s="6" t="s">
        <v>13</v>
      </c>
      <c r="D28" s="6">
        <v>8</v>
      </c>
      <c r="E28" s="44"/>
      <c r="F28" s="162"/>
      <c r="G28" s="163">
        <f t="shared" si="3"/>
        <v>0</v>
      </c>
      <c r="H28" s="163">
        <f t="shared" si="1"/>
        <v>0</v>
      </c>
      <c r="I28" s="164" t="s">
        <v>79</v>
      </c>
      <c r="J28" s="43"/>
    </row>
    <row r="29" spans="1:10" s="46" customFormat="1" x14ac:dyDescent="0.3">
      <c r="A29" s="12" t="s">
        <v>5</v>
      </c>
      <c r="B29" s="13" t="s">
        <v>27</v>
      </c>
      <c r="C29" s="11" t="s">
        <v>13</v>
      </c>
      <c r="D29" s="11">
        <v>300</v>
      </c>
      <c r="E29" s="44"/>
      <c r="F29" s="165"/>
      <c r="G29" s="166">
        <f t="shared" si="3"/>
        <v>0</v>
      </c>
      <c r="H29" s="166">
        <f t="shared" si="1"/>
        <v>0</v>
      </c>
      <c r="I29" s="167" t="s">
        <v>79</v>
      </c>
      <c r="J29" s="48"/>
    </row>
    <row r="30" spans="1:10" ht="14.25" customHeight="1" x14ac:dyDescent="0.3">
      <c r="A30" s="4" t="s">
        <v>9</v>
      </c>
      <c r="B30" s="5" t="s">
        <v>28</v>
      </c>
      <c r="C30" s="6" t="s">
        <v>13</v>
      </c>
      <c r="D30" s="6">
        <v>1</v>
      </c>
      <c r="E30" s="44"/>
      <c r="F30" s="162">
        <f t="shared" si="0"/>
        <v>0</v>
      </c>
      <c r="G30" s="163"/>
      <c r="H30" s="163">
        <f t="shared" si="1"/>
        <v>0</v>
      </c>
      <c r="I30" s="164" t="s">
        <v>126</v>
      </c>
      <c r="J30" s="43"/>
    </row>
    <row r="31" spans="1:10" x14ac:dyDescent="0.3">
      <c r="A31" s="7" t="s">
        <v>5</v>
      </c>
      <c r="B31" s="8" t="s">
        <v>53</v>
      </c>
      <c r="C31" s="6" t="s">
        <v>13</v>
      </c>
      <c r="D31" s="6">
        <v>1</v>
      </c>
      <c r="E31" s="44"/>
      <c r="F31" s="162"/>
      <c r="G31" s="163">
        <f>E31*D31</f>
        <v>0</v>
      </c>
      <c r="H31" s="163">
        <f t="shared" si="1"/>
        <v>0</v>
      </c>
      <c r="I31" s="164" t="s">
        <v>126</v>
      </c>
      <c r="J31" s="43"/>
    </row>
    <row r="32" spans="1:10" x14ac:dyDescent="0.3">
      <c r="A32" s="4" t="s">
        <v>9</v>
      </c>
      <c r="B32" s="5" t="s">
        <v>30</v>
      </c>
      <c r="C32" s="6" t="s">
        <v>13</v>
      </c>
      <c r="D32" s="6">
        <v>129</v>
      </c>
      <c r="E32" s="44"/>
      <c r="F32" s="162">
        <f t="shared" si="0"/>
        <v>0</v>
      </c>
      <c r="G32" s="163"/>
      <c r="H32" s="163">
        <f t="shared" si="1"/>
        <v>0</v>
      </c>
      <c r="I32" s="164" t="s">
        <v>79</v>
      </c>
      <c r="J32" s="43"/>
    </row>
    <row r="33" spans="1:10" s="46" customFormat="1" x14ac:dyDescent="0.3">
      <c r="A33" s="9" t="s">
        <v>9</v>
      </c>
      <c r="B33" s="10" t="s">
        <v>31</v>
      </c>
      <c r="C33" s="11" t="s">
        <v>2</v>
      </c>
      <c r="D33" s="11">
        <v>350</v>
      </c>
      <c r="E33" s="44"/>
      <c r="F33" s="165">
        <f t="shared" si="0"/>
        <v>0</v>
      </c>
      <c r="G33" s="166"/>
      <c r="H33" s="166">
        <f t="shared" si="1"/>
        <v>0</v>
      </c>
      <c r="I33" s="167" t="s">
        <v>79</v>
      </c>
      <c r="J33" s="48"/>
    </row>
    <row r="34" spans="1:10" s="46" customFormat="1" x14ac:dyDescent="0.3">
      <c r="A34" s="12" t="s">
        <v>5</v>
      </c>
      <c r="B34" s="13" t="s">
        <v>32</v>
      </c>
      <c r="C34" s="11" t="s">
        <v>2</v>
      </c>
      <c r="D34" s="11">
        <v>350</v>
      </c>
      <c r="E34" s="44"/>
      <c r="F34" s="165"/>
      <c r="G34" s="166">
        <f>E34*D34</f>
        <v>0</v>
      </c>
      <c r="H34" s="166">
        <f t="shared" si="1"/>
        <v>0</v>
      </c>
      <c r="I34" s="167" t="s">
        <v>79</v>
      </c>
      <c r="J34" s="48"/>
    </row>
    <row r="35" spans="1:10" s="46" customFormat="1" x14ac:dyDescent="0.3">
      <c r="A35" s="9" t="s">
        <v>9</v>
      </c>
      <c r="B35" s="10" t="s">
        <v>72</v>
      </c>
      <c r="C35" s="11" t="s">
        <v>2</v>
      </c>
      <c r="D35" s="11">
        <v>1000</v>
      </c>
      <c r="E35" s="44"/>
      <c r="F35" s="165">
        <f t="shared" si="0"/>
        <v>0</v>
      </c>
      <c r="G35" s="166"/>
      <c r="H35" s="166">
        <f t="shared" si="1"/>
        <v>0</v>
      </c>
      <c r="I35" s="167" t="s">
        <v>79</v>
      </c>
      <c r="J35" s="48"/>
    </row>
    <row r="36" spans="1:10" s="46" customFormat="1" x14ac:dyDescent="0.3">
      <c r="A36" s="12" t="s">
        <v>5</v>
      </c>
      <c r="B36" s="13" t="s">
        <v>71</v>
      </c>
      <c r="C36" s="11" t="s">
        <v>2</v>
      </c>
      <c r="D36" s="11">
        <v>1000</v>
      </c>
      <c r="E36" s="44"/>
      <c r="F36" s="165"/>
      <c r="G36" s="166">
        <f>E36*D36</f>
        <v>0</v>
      </c>
      <c r="H36" s="166">
        <f t="shared" si="1"/>
        <v>0</v>
      </c>
      <c r="I36" s="167" t="s">
        <v>79</v>
      </c>
      <c r="J36" s="48"/>
    </row>
    <row r="37" spans="1:10" x14ac:dyDescent="0.3">
      <c r="A37" s="7" t="s">
        <v>5</v>
      </c>
      <c r="B37" s="8" t="s">
        <v>45</v>
      </c>
      <c r="C37" s="6" t="s">
        <v>13</v>
      </c>
      <c r="D37" s="6">
        <v>2</v>
      </c>
      <c r="E37" s="44"/>
      <c r="F37" s="163"/>
      <c r="G37" s="163">
        <f>E37*D37</f>
        <v>0</v>
      </c>
      <c r="H37" s="163">
        <f t="shared" si="1"/>
        <v>0</v>
      </c>
      <c r="I37" s="164" t="s">
        <v>79</v>
      </c>
      <c r="J37" s="43"/>
    </row>
    <row r="38" spans="1:10" x14ac:dyDescent="0.3">
      <c r="A38" s="7" t="s">
        <v>5</v>
      </c>
      <c r="B38" s="8" t="s">
        <v>51</v>
      </c>
      <c r="C38" s="6" t="s">
        <v>13</v>
      </c>
      <c r="D38" s="6">
        <v>17</v>
      </c>
      <c r="E38" s="44"/>
      <c r="F38" s="163"/>
      <c r="G38" s="163">
        <f t="shared" ref="G38:G42" si="4">E38*D38</f>
        <v>0</v>
      </c>
      <c r="H38" s="163">
        <f t="shared" si="1"/>
        <v>0</v>
      </c>
      <c r="I38" s="164" t="s">
        <v>79</v>
      </c>
      <c r="J38" s="43"/>
    </row>
    <row r="39" spans="1:10" x14ac:dyDescent="0.3">
      <c r="A39" s="7" t="s">
        <v>5</v>
      </c>
      <c r="B39" s="8" t="s">
        <v>36</v>
      </c>
      <c r="C39" s="6" t="s">
        <v>13</v>
      </c>
      <c r="D39" s="6">
        <v>96</v>
      </c>
      <c r="E39" s="44"/>
      <c r="F39" s="163"/>
      <c r="G39" s="163">
        <f t="shared" si="4"/>
        <v>0</v>
      </c>
      <c r="H39" s="163">
        <f t="shared" si="1"/>
        <v>0</v>
      </c>
      <c r="I39" s="164" t="s">
        <v>79</v>
      </c>
      <c r="J39" s="43"/>
    </row>
    <row r="40" spans="1:10" x14ac:dyDescent="0.3">
      <c r="A40" s="7" t="s">
        <v>5</v>
      </c>
      <c r="B40" s="8" t="s">
        <v>0</v>
      </c>
      <c r="C40" s="6" t="s">
        <v>13</v>
      </c>
      <c r="D40" s="6">
        <v>2</v>
      </c>
      <c r="E40" s="44"/>
      <c r="F40" s="163"/>
      <c r="G40" s="163">
        <f t="shared" si="4"/>
        <v>0</v>
      </c>
      <c r="H40" s="163">
        <f t="shared" si="1"/>
        <v>0</v>
      </c>
      <c r="I40" s="164" t="s">
        <v>79</v>
      </c>
      <c r="J40" s="43"/>
    </row>
    <row r="41" spans="1:10" x14ac:dyDescent="0.3">
      <c r="A41" s="7" t="s">
        <v>5</v>
      </c>
      <c r="B41" s="8" t="s">
        <v>52</v>
      </c>
      <c r="C41" s="6" t="s">
        <v>13</v>
      </c>
      <c r="D41" s="6">
        <v>12</v>
      </c>
      <c r="E41" s="44"/>
      <c r="F41" s="163"/>
      <c r="G41" s="163">
        <f t="shared" si="4"/>
        <v>0</v>
      </c>
      <c r="H41" s="163">
        <f t="shared" si="1"/>
        <v>0</v>
      </c>
      <c r="I41" s="164" t="s">
        <v>79</v>
      </c>
      <c r="J41" s="43"/>
    </row>
    <row r="42" spans="1:10" x14ac:dyDescent="0.3">
      <c r="A42" s="7" t="s">
        <v>9</v>
      </c>
      <c r="B42" s="5" t="s">
        <v>124</v>
      </c>
      <c r="C42" s="6" t="s">
        <v>13</v>
      </c>
      <c r="D42" s="6">
        <v>6</v>
      </c>
      <c r="E42" s="44"/>
      <c r="F42" s="162">
        <f t="shared" ref="F42" si="5">E42*D42</f>
        <v>0</v>
      </c>
      <c r="G42" s="163"/>
      <c r="H42" s="163">
        <f t="shared" ref="H38:H42" si="6">G42+F42</f>
        <v>0</v>
      </c>
      <c r="I42" s="164" t="s">
        <v>79</v>
      </c>
      <c r="J42" s="43"/>
    </row>
    <row r="43" spans="1:10" x14ac:dyDescent="0.3">
      <c r="A43" s="7" t="s">
        <v>5</v>
      </c>
      <c r="B43" s="8" t="s">
        <v>125</v>
      </c>
      <c r="C43" s="6" t="s">
        <v>13</v>
      </c>
      <c r="D43" s="6">
        <v>6</v>
      </c>
      <c r="E43" s="44"/>
      <c r="F43" s="163"/>
      <c r="G43" s="163">
        <f>E43*D43</f>
        <v>0</v>
      </c>
      <c r="H43" s="163">
        <f>G43+F43</f>
        <v>0</v>
      </c>
      <c r="I43" s="164" t="s">
        <v>79</v>
      </c>
      <c r="J43" s="43"/>
    </row>
    <row r="44" spans="1:10" x14ac:dyDescent="0.3">
      <c r="A44" s="7" t="s">
        <v>5</v>
      </c>
      <c r="B44" s="8" t="s">
        <v>41</v>
      </c>
      <c r="C44" s="6" t="s">
        <v>13</v>
      </c>
      <c r="D44" s="6">
        <v>170</v>
      </c>
      <c r="E44" s="44"/>
      <c r="F44" s="163"/>
      <c r="G44" s="163">
        <f>E44*D44</f>
        <v>0</v>
      </c>
      <c r="H44" s="163">
        <f t="shared" ref="H44:H51" si="7">G44+F44</f>
        <v>0</v>
      </c>
      <c r="I44" s="164" t="s">
        <v>79</v>
      </c>
      <c r="J44" s="43"/>
    </row>
    <row r="45" spans="1:10" x14ac:dyDescent="0.3">
      <c r="A45" s="15" t="s">
        <v>9</v>
      </c>
      <c r="B45" s="16" t="s">
        <v>40</v>
      </c>
      <c r="C45" s="17" t="s">
        <v>13</v>
      </c>
      <c r="D45" s="17">
        <v>170</v>
      </c>
      <c r="E45" s="44"/>
      <c r="F45" s="163">
        <f t="shared" ref="F45:F51" si="8">E45*D45</f>
        <v>0</v>
      </c>
      <c r="G45" s="168"/>
      <c r="H45" s="163">
        <f t="shared" si="7"/>
        <v>0</v>
      </c>
      <c r="I45" s="164" t="s">
        <v>79</v>
      </c>
      <c r="J45" s="43"/>
    </row>
    <row r="46" spans="1:10" x14ac:dyDescent="0.3">
      <c r="A46" s="4" t="s">
        <v>9</v>
      </c>
      <c r="B46" s="5" t="s">
        <v>37</v>
      </c>
      <c r="C46" s="6" t="s">
        <v>13</v>
      </c>
      <c r="D46" s="6">
        <v>1</v>
      </c>
      <c r="E46" s="44"/>
      <c r="F46" s="163">
        <f t="shared" si="8"/>
        <v>0</v>
      </c>
      <c r="G46" s="163"/>
      <c r="H46" s="163">
        <f t="shared" si="7"/>
        <v>0</v>
      </c>
      <c r="I46" s="164" t="s">
        <v>126</v>
      </c>
      <c r="J46" s="43"/>
    </row>
    <row r="47" spans="1:10" x14ac:dyDescent="0.3">
      <c r="A47" s="4" t="s">
        <v>9</v>
      </c>
      <c r="B47" s="5" t="s">
        <v>38</v>
      </c>
      <c r="C47" s="6" t="s">
        <v>13</v>
      </c>
      <c r="D47" s="6">
        <v>1</v>
      </c>
      <c r="E47" s="44"/>
      <c r="F47" s="163">
        <f t="shared" si="8"/>
        <v>0</v>
      </c>
      <c r="G47" s="163"/>
      <c r="H47" s="163">
        <f t="shared" si="7"/>
        <v>0</v>
      </c>
      <c r="I47" s="164" t="s">
        <v>126</v>
      </c>
      <c r="J47" s="43"/>
    </row>
    <row r="48" spans="1:10" x14ac:dyDescent="0.3">
      <c r="A48" s="4" t="s">
        <v>9</v>
      </c>
      <c r="B48" s="5" t="s">
        <v>39</v>
      </c>
      <c r="C48" s="6" t="s">
        <v>13</v>
      </c>
      <c r="D48" s="6">
        <v>1</v>
      </c>
      <c r="E48" s="44"/>
      <c r="F48" s="163">
        <f t="shared" si="8"/>
        <v>0</v>
      </c>
      <c r="G48" s="163"/>
      <c r="H48" s="163">
        <f t="shared" si="7"/>
        <v>0</v>
      </c>
      <c r="I48" s="164" t="s">
        <v>126</v>
      </c>
      <c r="J48" s="43"/>
    </row>
    <row r="49" spans="1:10" x14ac:dyDescent="0.3">
      <c r="A49" s="15" t="s">
        <v>79</v>
      </c>
      <c r="B49" s="16" t="s">
        <v>84</v>
      </c>
      <c r="C49" s="17" t="s">
        <v>83</v>
      </c>
      <c r="D49" s="17">
        <v>130</v>
      </c>
      <c r="E49" s="44"/>
      <c r="F49" s="163">
        <f t="shared" si="8"/>
        <v>0</v>
      </c>
      <c r="G49" s="163"/>
      <c r="H49" s="163">
        <f t="shared" si="7"/>
        <v>0</v>
      </c>
      <c r="I49" s="164" t="s">
        <v>79</v>
      </c>
      <c r="J49" s="43"/>
    </row>
    <row r="50" spans="1:10" x14ac:dyDescent="0.3">
      <c r="A50" s="15" t="s">
        <v>79</v>
      </c>
      <c r="B50" s="16" t="s">
        <v>80</v>
      </c>
      <c r="C50" s="17" t="s">
        <v>82</v>
      </c>
      <c r="D50" s="17">
        <v>1.5</v>
      </c>
      <c r="E50" s="44"/>
      <c r="F50" s="163"/>
      <c r="G50" s="163">
        <f>E50*D50</f>
        <v>0</v>
      </c>
      <c r="H50" s="163">
        <f t="shared" si="7"/>
        <v>0</v>
      </c>
      <c r="I50" s="164" t="s">
        <v>79</v>
      </c>
      <c r="J50" s="43"/>
    </row>
    <row r="51" spans="1:10" ht="15" thickBot="1" x14ac:dyDescent="0.35">
      <c r="A51" s="15" t="s">
        <v>79</v>
      </c>
      <c r="B51" s="16" t="s">
        <v>81</v>
      </c>
      <c r="C51" s="17" t="s">
        <v>82</v>
      </c>
      <c r="D51" s="17">
        <v>3</v>
      </c>
      <c r="E51" s="44"/>
      <c r="F51" s="163">
        <f t="shared" si="8"/>
        <v>0</v>
      </c>
      <c r="G51" s="168"/>
      <c r="H51" s="163">
        <f t="shared" si="7"/>
        <v>0</v>
      </c>
      <c r="I51" s="164" t="s">
        <v>79</v>
      </c>
      <c r="J51" s="43"/>
    </row>
    <row r="52" spans="1:10" x14ac:dyDescent="0.3">
      <c r="A52" s="21"/>
      <c r="B52" s="22" t="s">
        <v>77</v>
      </c>
      <c r="C52" s="23"/>
      <c r="D52" s="23"/>
      <c r="E52" s="51"/>
      <c r="F52" s="90">
        <f>SUM(F10:F51)</f>
        <v>0</v>
      </c>
      <c r="G52" s="23"/>
      <c r="H52" s="23"/>
      <c r="I52" s="164"/>
      <c r="J52" s="43"/>
    </row>
    <row r="53" spans="1:10" ht="15" thickBot="1" x14ac:dyDescent="0.35">
      <c r="A53" s="24"/>
      <c r="B53" s="25" t="s">
        <v>78</v>
      </c>
      <c r="C53" s="26"/>
      <c r="D53" s="26"/>
      <c r="E53" s="55"/>
      <c r="F53" s="26"/>
      <c r="G53" s="26">
        <f>SUM(G10:G51)</f>
        <v>0</v>
      </c>
      <c r="H53" s="26"/>
      <c r="I53" s="164"/>
      <c r="J53" s="43"/>
    </row>
    <row r="54" spans="1:10" ht="15" thickBot="1" x14ac:dyDescent="0.35">
      <c r="A54" s="27"/>
      <c r="B54" s="93" t="s">
        <v>42</v>
      </c>
      <c r="C54" s="29"/>
      <c r="D54" s="29"/>
      <c r="E54" s="57"/>
      <c r="F54" s="29"/>
      <c r="G54" s="29"/>
      <c r="H54" s="169">
        <f>SUM(H10:H51)</f>
        <v>0</v>
      </c>
      <c r="I54" s="164"/>
      <c r="J54" s="43"/>
    </row>
    <row r="55" spans="1:10" ht="15" thickBot="1" x14ac:dyDescent="0.35">
      <c r="A55" s="30"/>
      <c r="B55" s="173" t="s">
        <v>43</v>
      </c>
      <c r="C55" s="32"/>
      <c r="D55" s="32"/>
      <c r="E55" s="60"/>
      <c r="F55" s="32"/>
      <c r="G55" s="32"/>
      <c r="H55" s="170">
        <f>H54*1.2</f>
        <v>0</v>
      </c>
      <c r="I55" s="171"/>
      <c r="J55" s="43"/>
    </row>
    <row r="56" spans="1:10" x14ac:dyDescent="0.3">
      <c r="A56" s="35"/>
      <c r="B56" s="35"/>
      <c r="C56" s="35"/>
      <c r="D56" s="35"/>
      <c r="E56" s="35"/>
      <c r="F56" s="35"/>
      <c r="G56" s="35"/>
      <c r="H56" s="35"/>
      <c r="I56" s="35"/>
    </row>
    <row r="57" spans="1:10" ht="17.399999999999999" x14ac:dyDescent="0.3">
      <c r="A57" s="95" t="s">
        <v>127</v>
      </c>
      <c r="B57" s="95"/>
      <c r="C57" s="95"/>
      <c r="D57" s="95"/>
      <c r="E57" s="95"/>
      <c r="F57" s="95"/>
      <c r="G57" s="95"/>
      <c r="H57" s="95"/>
      <c r="I57" s="96"/>
    </row>
    <row r="58" spans="1:10" x14ac:dyDescent="0.3">
      <c r="A58" s="99" t="s">
        <v>136</v>
      </c>
      <c r="B58" s="99"/>
      <c r="C58" s="99"/>
      <c r="D58" s="99"/>
      <c r="E58" s="99"/>
      <c r="F58" s="99"/>
      <c r="G58" s="99"/>
      <c r="H58" s="99"/>
      <c r="I58" s="100"/>
    </row>
  </sheetData>
  <sheetProtection password="9983" sheet="1" objects="1" scenarios="1"/>
  <autoFilter ref="A9:H55"/>
  <mergeCells count="3">
    <mergeCell ref="A57:I57"/>
    <mergeCell ref="A2:B2"/>
    <mergeCell ref="A58:I58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10" sqref="E10:E18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3.4414062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72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67"/>
      <c r="B8" s="68"/>
      <c r="C8" s="35"/>
      <c r="D8" s="35"/>
      <c r="E8" s="35"/>
      <c r="F8" s="35"/>
      <c r="G8" s="35"/>
      <c r="H8" s="35"/>
      <c r="I8" s="36"/>
    </row>
    <row r="9" spans="1:10" ht="64.5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9</v>
      </c>
      <c r="B10" s="2" t="s">
        <v>69</v>
      </c>
      <c r="C10" s="3" t="s">
        <v>13</v>
      </c>
      <c r="D10" s="3">
        <f>D12</f>
        <v>32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0" x14ac:dyDescent="0.3">
      <c r="A11" s="1" t="s">
        <v>9</v>
      </c>
      <c r="B11" s="2" t="s">
        <v>88</v>
      </c>
      <c r="C11" s="3" t="s">
        <v>87</v>
      </c>
      <c r="D11" s="3">
        <f>D10*7</f>
        <v>224</v>
      </c>
      <c r="E11" s="44"/>
      <c r="F11" s="162">
        <f t="shared" ref="F11:F12" si="0">E11*D11</f>
        <v>0</v>
      </c>
      <c r="G11" s="162"/>
      <c r="H11" s="163">
        <f t="shared" ref="H11:H18" si="1">G11+F11</f>
        <v>0</v>
      </c>
      <c r="I11" s="164" t="s">
        <v>79</v>
      </c>
      <c r="J11" s="43"/>
    </row>
    <row r="12" spans="1:10" x14ac:dyDescent="0.3">
      <c r="A12" s="4" t="s">
        <v>9</v>
      </c>
      <c r="B12" s="5" t="s">
        <v>30</v>
      </c>
      <c r="C12" s="6" t="s">
        <v>13</v>
      </c>
      <c r="D12" s="6">
        <v>32</v>
      </c>
      <c r="E12" s="44"/>
      <c r="F12" s="162">
        <f t="shared" si="0"/>
        <v>0</v>
      </c>
      <c r="G12" s="163"/>
      <c r="H12" s="163">
        <f t="shared" si="1"/>
        <v>0</v>
      </c>
      <c r="I12" s="164" t="s">
        <v>79</v>
      </c>
      <c r="J12" s="43"/>
    </row>
    <row r="13" spans="1:10" x14ac:dyDescent="0.3">
      <c r="A13" s="7" t="s">
        <v>5</v>
      </c>
      <c r="B13" s="8" t="s">
        <v>45</v>
      </c>
      <c r="C13" s="6" t="s">
        <v>13</v>
      </c>
      <c r="D13" s="6">
        <v>14</v>
      </c>
      <c r="E13" s="44"/>
      <c r="F13" s="163"/>
      <c r="G13" s="163">
        <f>E13*D13</f>
        <v>0</v>
      </c>
      <c r="H13" s="163">
        <f t="shared" si="1"/>
        <v>0</v>
      </c>
      <c r="I13" s="164" t="s">
        <v>79</v>
      </c>
      <c r="J13" s="43"/>
    </row>
    <row r="14" spans="1:10" x14ac:dyDescent="0.3">
      <c r="A14" s="7" t="s">
        <v>5</v>
      </c>
      <c r="B14" s="8" t="s">
        <v>36</v>
      </c>
      <c r="C14" s="6" t="s">
        <v>13</v>
      </c>
      <c r="D14" s="6">
        <v>18</v>
      </c>
      <c r="E14" s="44"/>
      <c r="F14" s="163"/>
      <c r="G14" s="163">
        <f>E14*D14</f>
        <v>0</v>
      </c>
      <c r="H14" s="163">
        <f t="shared" si="1"/>
        <v>0</v>
      </c>
      <c r="I14" s="164" t="s">
        <v>79</v>
      </c>
      <c r="J14" s="43"/>
    </row>
    <row r="15" spans="1:10" x14ac:dyDescent="0.3">
      <c r="A15" s="4" t="s">
        <v>9</v>
      </c>
      <c r="B15" s="5" t="s">
        <v>37</v>
      </c>
      <c r="C15" s="6" t="s">
        <v>13</v>
      </c>
      <c r="D15" s="6">
        <v>1</v>
      </c>
      <c r="E15" s="44"/>
      <c r="F15" s="162">
        <f>E15*D15</f>
        <v>0</v>
      </c>
      <c r="G15" s="163"/>
      <c r="H15" s="163">
        <f t="shared" si="1"/>
        <v>0</v>
      </c>
      <c r="I15" s="164" t="s">
        <v>126</v>
      </c>
      <c r="J15" s="43"/>
    </row>
    <row r="16" spans="1:10" x14ac:dyDescent="0.3">
      <c r="A16" s="15" t="s">
        <v>79</v>
      </c>
      <c r="B16" s="16" t="s">
        <v>84</v>
      </c>
      <c r="C16" s="17" t="s">
        <v>83</v>
      </c>
      <c r="D16" s="17">
        <v>30</v>
      </c>
      <c r="E16" s="44"/>
      <c r="F16" s="162">
        <f t="shared" ref="F16:F18" si="2">E16*D16</f>
        <v>0</v>
      </c>
      <c r="G16" s="163"/>
      <c r="H16" s="163">
        <f t="shared" si="1"/>
        <v>0</v>
      </c>
      <c r="I16" s="164" t="s">
        <v>79</v>
      </c>
      <c r="J16" s="43"/>
    </row>
    <row r="17" spans="1:10" x14ac:dyDescent="0.3">
      <c r="A17" s="15" t="s">
        <v>79</v>
      </c>
      <c r="B17" s="16" t="s">
        <v>80</v>
      </c>
      <c r="C17" s="17" t="s">
        <v>82</v>
      </c>
      <c r="D17" s="17">
        <v>1.5</v>
      </c>
      <c r="E17" s="44"/>
      <c r="F17" s="162"/>
      <c r="G17" s="163">
        <f>E17*D17</f>
        <v>0</v>
      </c>
      <c r="H17" s="163">
        <f t="shared" si="1"/>
        <v>0</v>
      </c>
      <c r="I17" s="164" t="s">
        <v>79</v>
      </c>
      <c r="J17" s="43"/>
    </row>
    <row r="18" spans="1:10" ht="15" thickBot="1" x14ac:dyDescent="0.35">
      <c r="A18" s="15" t="s">
        <v>79</v>
      </c>
      <c r="B18" s="16" t="s">
        <v>81</v>
      </c>
      <c r="C18" s="17" t="s">
        <v>82</v>
      </c>
      <c r="D18" s="17">
        <v>3</v>
      </c>
      <c r="E18" s="44"/>
      <c r="F18" s="162">
        <f t="shared" si="2"/>
        <v>0</v>
      </c>
      <c r="G18" s="168"/>
      <c r="H18" s="163">
        <f t="shared" si="1"/>
        <v>0</v>
      </c>
      <c r="I18" s="164" t="s">
        <v>79</v>
      </c>
      <c r="J18" s="43"/>
    </row>
    <row r="19" spans="1:10" x14ac:dyDescent="0.3">
      <c r="A19" s="21"/>
      <c r="B19" s="22" t="s">
        <v>77</v>
      </c>
      <c r="C19" s="23"/>
      <c r="D19" s="23"/>
      <c r="E19" s="51"/>
      <c r="F19" s="90">
        <f>SUM(F10:F18)</f>
        <v>0</v>
      </c>
      <c r="G19" s="23"/>
      <c r="H19" s="23"/>
      <c r="I19" s="164"/>
      <c r="J19" s="43"/>
    </row>
    <row r="20" spans="1:10" ht="15" thickBot="1" x14ac:dyDescent="0.35">
      <c r="A20" s="24"/>
      <c r="B20" s="25" t="s">
        <v>78</v>
      </c>
      <c r="C20" s="26"/>
      <c r="D20" s="26"/>
      <c r="E20" s="55"/>
      <c r="F20" s="26"/>
      <c r="G20" s="26">
        <f>SUM(G10:G18)</f>
        <v>0</v>
      </c>
      <c r="H20" s="26"/>
      <c r="I20" s="164"/>
      <c r="J20" s="43"/>
    </row>
    <row r="21" spans="1:10" ht="15" thickBot="1" x14ac:dyDescent="0.35">
      <c r="A21" s="30"/>
      <c r="B21" s="173" t="s">
        <v>42</v>
      </c>
      <c r="C21" s="32"/>
      <c r="D21" s="32"/>
      <c r="E21" s="60"/>
      <c r="F21" s="32"/>
      <c r="G21" s="32"/>
      <c r="H21" s="170">
        <f>SUM(H10:H18)</f>
        <v>0</v>
      </c>
      <c r="I21" s="164"/>
      <c r="J21" s="43"/>
    </row>
    <row r="22" spans="1:10" ht="15" thickBot="1" x14ac:dyDescent="0.35">
      <c r="A22" s="30"/>
      <c r="B22" s="173" t="s">
        <v>43</v>
      </c>
      <c r="C22" s="32"/>
      <c r="D22" s="32"/>
      <c r="E22" s="60"/>
      <c r="F22" s="32"/>
      <c r="G22" s="32"/>
      <c r="H22" s="170">
        <f>H21*1.2</f>
        <v>0</v>
      </c>
      <c r="I22" s="171"/>
      <c r="J22" s="43"/>
    </row>
    <row r="23" spans="1:10" x14ac:dyDescent="0.3">
      <c r="A23" s="35"/>
      <c r="B23" s="35"/>
      <c r="C23" s="35"/>
      <c r="D23" s="35"/>
      <c r="E23" s="35"/>
      <c r="F23" s="35"/>
      <c r="G23" s="35"/>
      <c r="H23" s="35"/>
      <c r="I23" s="35"/>
    </row>
    <row r="24" spans="1:10" ht="17.399999999999999" x14ac:dyDescent="0.3">
      <c r="A24" s="95" t="s">
        <v>127</v>
      </c>
      <c r="B24" s="95"/>
      <c r="C24" s="95"/>
      <c r="D24" s="95"/>
      <c r="E24" s="95"/>
      <c r="F24" s="95"/>
      <c r="G24" s="95"/>
      <c r="H24" s="95"/>
      <c r="I24" s="96"/>
    </row>
    <row r="25" spans="1:10" x14ac:dyDescent="0.3">
      <c r="A25" s="99" t="s">
        <v>136</v>
      </c>
      <c r="B25" s="99"/>
      <c r="C25" s="99"/>
      <c r="D25" s="99"/>
      <c r="E25" s="99"/>
      <c r="F25" s="99"/>
      <c r="G25" s="99"/>
      <c r="H25" s="99"/>
      <c r="I25" s="100"/>
    </row>
  </sheetData>
  <sheetProtection password="9983" sheet="1" objects="1" scenarios="1"/>
  <autoFilter ref="A9:H22"/>
  <mergeCells count="3">
    <mergeCell ref="A24:I24"/>
    <mergeCell ref="A2:B2"/>
    <mergeCell ref="A25:I25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C30" sqref="C30"/>
    </sheetView>
  </sheetViews>
  <sheetFormatPr defaultColWidth="9.109375" defaultRowHeight="14.4" x14ac:dyDescent="0.3"/>
  <cols>
    <col min="1" max="1" width="16.6640625" style="37" customWidth="1"/>
    <col min="2" max="2" width="93.109375" style="37" customWidth="1"/>
    <col min="3" max="4" width="10.6640625" style="37" customWidth="1"/>
    <col min="5" max="7" width="17.88671875" style="37" customWidth="1"/>
    <col min="8" max="8" width="22.44140625" style="37" customWidth="1"/>
    <col min="9" max="9" width="23.5546875" style="37" customWidth="1"/>
    <col min="10" max="10" width="24.88671875" style="37" customWidth="1"/>
    <col min="11" max="16384" width="9.109375" style="37"/>
  </cols>
  <sheetData>
    <row r="1" spans="1:10" ht="43.2" x14ac:dyDescent="0.3">
      <c r="A1" s="158" t="s">
        <v>133</v>
      </c>
      <c r="B1" s="172">
        <f>Súhrn!B3</f>
        <v>0</v>
      </c>
      <c r="C1" s="35"/>
      <c r="D1" s="35"/>
      <c r="E1" s="35"/>
      <c r="F1" s="35"/>
      <c r="G1" s="35"/>
      <c r="H1" s="35"/>
      <c r="I1" s="36"/>
    </row>
    <row r="2" spans="1:10" x14ac:dyDescent="0.3">
      <c r="A2" s="160" t="s">
        <v>130</v>
      </c>
      <c r="B2" s="161"/>
      <c r="C2" s="35"/>
      <c r="D2" s="35"/>
      <c r="E2" s="35"/>
      <c r="F2" s="35"/>
      <c r="G2" s="35"/>
      <c r="H2" s="35"/>
      <c r="I2" s="36"/>
    </row>
    <row r="3" spans="1:10" x14ac:dyDescent="0.3">
      <c r="A3" s="159" t="s">
        <v>128</v>
      </c>
      <c r="B3" s="159">
        <f>Súhrn!B5</f>
        <v>0</v>
      </c>
      <c r="C3" s="35"/>
      <c r="D3" s="35"/>
      <c r="E3" s="35"/>
      <c r="F3" s="35"/>
      <c r="G3" s="35"/>
      <c r="H3" s="35"/>
      <c r="I3" s="36"/>
    </row>
    <row r="4" spans="1:10" x14ac:dyDescent="0.3">
      <c r="A4" s="159" t="s">
        <v>129</v>
      </c>
      <c r="B4" s="159">
        <f>Súhrn!B6</f>
        <v>0</v>
      </c>
      <c r="C4" s="35"/>
      <c r="D4" s="35"/>
      <c r="E4" s="35"/>
      <c r="F4" s="35"/>
      <c r="G4" s="35"/>
      <c r="H4" s="35"/>
      <c r="I4" s="36"/>
    </row>
    <row r="5" spans="1:10" x14ac:dyDescent="0.3">
      <c r="A5" s="159" t="s">
        <v>134</v>
      </c>
      <c r="B5" s="159">
        <f>Súhrn!B7</f>
        <v>0</v>
      </c>
      <c r="C5" s="35"/>
      <c r="D5" s="35"/>
      <c r="E5" s="35"/>
      <c r="F5" s="35"/>
      <c r="G5" s="35"/>
      <c r="H5" s="35"/>
      <c r="I5" s="36"/>
    </row>
    <row r="6" spans="1:10" ht="14.4" customHeight="1" x14ac:dyDescent="0.3">
      <c r="A6" s="159" t="s">
        <v>131</v>
      </c>
      <c r="B6" s="159">
        <f>Súhrn!B8</f>
        <v>0</v>
      </c>
      <c r="C6" s="35"/>
      <c r="D6" s="35"/>
      <c r="E6" s="35"/>
      <c r="F6" s="35"/>
      <c r="G6" s="35"/>
      <c r="H6" s="35"/>
      <c r="I6" s="36"/>
    </row>
    <row r="7" spans="1:10" ht="14.4" customHeight="1" x14ac:dyDescent="0.3">
      <c r="A7" s="159" t="s">
        <v>132</v>
      </c>
      <c r="B7" s="159">
        <f>Súhrn!B9</f>
        <v>0</v>
      </c>
      <c r="C7" s="35"/>
      <c r="D7" s="35"/>
      <c r="E7" s="35"/>
      <c r="F7" s="35"/>
      <c r="G7" s="35"/>
      <c r="H7" s="35"/>
      <c r="I7" s="36"/>
    </row>
    <row r="8" spans="1:10" ht="15" thickBot="1" x14ac:dyDescent="0.35">
      <c r="A8" s="67"/>
      <c r="B8" s="68"/>
      <c r="C8" s="35"/>
      <c r="D8" s="35"/>
      <c r="E8" s="35"/>
      <c r="F8" s="35"/>
      <c r="G8" s="35"/>
      <c r="H8" s="35"/>
      <c r="I8" s="36"/>
    </row>
    <row r="9" spans="1:10" ht="63" customHeight="1" x14ac:dyDescent="0.3">
      <c r="A9" s="40" t="s">
        <v>4</v>
      </c>
      <c r="B9" s="41" t="s">
        <v>3</v>
      </c>
      <c r="C9" s="41" t="s">
        <v>74</v>
      </c>
      <c r="D9" s="41" t="s">
        <v>6</v>
      </c>
      <c r="E9" s="41" t="s">
        <v>7</v>
      </c>
      <c r="F9" s="41" t="s">
        <v>76</v>
      </c>
      <c r="G9" s="41" t="s">
        <v>75</v>
      </c>
      <c r="H9" s="41" t="s">
        <v>8</v>
      </c>
      <c r="I9" s="63" t="s">
        <v>135</v>
      </c>
      <c r="J9" s="43"/>
    </row>
    <row r="10" spans="1:10" x14ac:dyDescent="0.3">
      <c r="A10" s="1" t="s">
        <v>9</v>
      </c>
      <c r="B10" s="2" t="s">
        <v>69</v>
      </c>
      <c r="C10" s="3" t="s">
        <v>13</v>
      </c>
      <c r="D10" s="3">
        <f>D32</f>
        <v>12</v>
      </c>
      <c r="E10" s="44"/>
      <c r="F10" s="162">
        <f>E10*D10</f>
        <v>0</v>
      </c>
      <c r="G10" s="162"/>
      <c r="H10" s="163">
        <f>G10+F10</f>
        <v>0</v>
      </c>
      <c r="I10" s="164" t="s">
        <v>79</v>
      </c>
      <c r="J10" s="43"/>
    </row>
    <row r="11" spans="1:10" x14ac:dyDescent="0.3">
      <c r="A11" s="1" t="s">
        <v>9</v>
      </c>
      <c r="B11" s="2" t="s">
        <v>73</v>
      </c>
      <c r="C11" s="3" t="s">
        <v>13</v>
      </c>
      <c r="D11" s="3">
        <v>1</v>
      </c>
      <c r="E11" s="44"/>
      <c r="F11" s="162">
        <f t="shared" ref="F11:F35" si="0">E11*D11</f>
        <v>0</v>
      </c>
      <c r="G11" s="162"/>
      <c r="H11" s="163">
        <f t="shared" ref="H11:H37" si="1">G11+F11</f>
        <v>0</v>
      </c>
      <c r="I11" s="164" t="s">
        <v>79</v>
      </c>
      <c r="J11" s="43"/>
    </row>
    <row r="12" spans="1:10" x14ac:dyDescent="0.3">
      <c r="A12" s="1" t="s">
        <v>9</v>
      </c>
      <c r="B12" s="2" t="s">
        <v>86</v>
      </c>
      <c r="C12" s="3" t="s">
        <v>2</v>
      </c>
      <c r="D12" s="3">
        <f>D34+D36</f>
        <v>360</v>
      </c>
      <c r="E12" s="44"/>
      <c r="F12" s="162">
        <f t="shared" si="0"/>
        <v>0</v>
      </c>
      <c r="G12" s="162"/>
      <c r="H12" s="163">
        <f t="shared" si="1"/>
        <v>0</v>
      </c>
      <c r="I12" s="164" t="s">
        <v>79</v>
      </c>
      <c r="J12" s="43"/>
    </row>
    <row r="13" spans="1:10" x14ac:dyDescent="0.3">
      <c r="A13" s="1" t="s">
        <v>9</v>
      </c>
      <c r="B13" s="2" t="s">
        <v>88</v>
      </c>
      <c r="C13" s="3" t="s">
        <v>87</v>
      </c>
      <c r="D13" s="3">
        <f>D10*7+D11*50+D12*0.26</f>
        <v>227.60000000000002</v>
      </c>
      <c r="E13" s="44"/>
      <c r="F13" s="162">
        <f t="shared" si="0"/>
        <v>0</v>
      </c>
      <c r="G13" s="162"/>
      <c r="H13" s="163">
        <f t="shared" si="1"/>
        <v>0</v>
      </c>
      <c r="I13" s="164" t="s">
        <v>79</v>
      </c>
      <c r="J13" s="43"/>
    </row>
    <row r="14" spans="1:10" x14ac:dyDescent="0.3">
      <c r="A14" s="4" t="s">
        <v>9</v>
      </c>
      <c r="B14" s="5" t="s">
        <v>1</v>
      </c>
      <c r="C14" s="6" t="s">
        <v>2</v>
      </c>
      <c r="D14" s="6">
        <v>60</v>
      </c>
      <c r="E14" s="44"/>
      <c r="F14" s="162">
        <f t="shared" si="0"/>
        <v>0</v>
      </c>
      <c r="G14" s="163"/>
      <c r="H14" s="163">
        <f t="shared" si="1"/>
        <v>0</v>
      </c>
      <c r="I14" s="164" t="s">
        <v>79</v>
      </c>
      <c r="J14" s="43"/>
    </row>
    <row r="15" spans="1:10" x14ac:dyDescent="0.3">
      <c r="A15" s="7" t="s">
        <v>5</v>
      </c>
      <c r="B15" s="8" t="s">
        <v>10</v>
      </c>
      <c r="C15" s="6" t="s">
        <v>2</v>
      </c>
      <c r="D15" s="6">
        <v>60</v>
      </c>
      <c r="E15" s="44"/>
      <c r="F15" s="162"/>
      <c r="G15" s="163">
        <f>E15*D15</f>
        <v>0</v>
      </c>
      <c r="H15" s="163">
        <f t="shared" si="1"/>
        <v>0</v>
      </c>
      <c r="I15" s="164" t="s">
        <v>79</v>
      </c>
      <c r="J15" s="43"/>
    </row>
    <row r="16" spans="1:10" x14ac:dyDescent="0.3">
      <c r="A16" s="4" t="s">
        <v>9</v>
      </c>
      <c r="B16" s="5" t="s">
        <v>11</v>
      </c>
      <c r="C16" s="6" t="s">
        <v>2</v>
      </c>
      <c r="D16" s="6">
        <v>20</v>
      </c>
      <c r="E16" s="44"/>
      <c r="F16" s="162">
        <f t="shared" si="0"/>
        <v>0</v>
      </c>
      <c r="G16" s="163"/>
      <c r="H16" s="163">
        <f t="shared" si="1"/>
        <v>0</v>
      </c>
      <c r="I16" s="164" t="s">
        <v>79</v>
      </c>
      <c r="J16" s="43"/>
    </row>
    <row r="17" spans="1:10" x14ac:dyDescent="0.3">
      <c r="A17" s="7" t="s">
        <v>5</v>
      </c>
      <c r="B17" s="8" t="s">
        <v>12</v>
      </c>
      <c r="C17" s="6" t="s">
        <v>13</v>
      </c>
      <c r="D17" s="6">
        <v>8</v>
      </c>
      <c r="E17" s="44"/>
      <c r="F17" s="162"/>
      <c r="G17" s="163">
        <f>E17*D17</f>
        <v>0</v>
      </c>
      <c r="H17" s="163">
        <f t="shared" si="1"/>
        <v>0</v>
      </c>
      <c r="I17" s="164" t="s">
        <v>79</v>
      </c>
      <c r="J17" s="43"/>
    </row>
    <row r="18" spans="1:10" x14ac:dyDescent="0.3">
      <c r="A18" s="7" t="s">
        <v>5</v>
      </c>
      <c r="B18" s="8" t="s">
        <v>14</v>
      </c>
      <c r="C18" s="6" t="s">
        <v>13</v>
      </c>
      <c r="D18" s="6">
        <v>1</v>
      </c>
      <c r="E18" s="44"/>
      <c r="F18" s="162"/>
      <c r="G18" s="163">
        <f>E18*D18</f>
        <v>0</v>
      </c>
      <c r="H18" s="163">
        <f t="shared" si="1"/>
        <v>0</v>
      </c>
      <c r="I18" s="164" t="s">
        <v>79</v>
      </c>
      <c r="J18" s="43"/>
    </row>
    <row r="19" spans="1:10" s="46" customFormat="1" x14ac:dyDescent="0.3">
      <c r="A19" s="9" t="s">
        <v>9</v>
      </c>
      <c r="B19" s="10" t="s">
        <v>15</v>
      </c>
      <c r="C19" s="11" t="s">
        <v>2</v>
      </c>
      <c r="D19" s="11">
        <v>120</v>
      </c>
      <c r="E19" s="44"/>
      <c r="F19" s="165">
        <f t="shared" si="0"/>
        <v>0</v>
      </c>
      <c r="G19" s="166"/>
      <c r="H19" s="166">
        <f t="shared" si="1"/>
        <v>0</v>
      </c>
      <c r="I19" s="167" t="s">
        <v>79</v>
      </c>
      <c r="J19" s="48"/>
    </row>
    <row r="20" spans="1:10" x14ac:dyDescent="0.3">
      <c r="A20" s="7" t="s">
        <v>5</v>
      </c>
      <c r="B20" s="8" t="s">
        <v>16</v>
      </c>
      <c r="C20" s="6" t="s">
        <v>2</v>
      </c>
      <c r="D20" s="6">
        <v>6</v>
      </c>
      <c r="E20" s="44"/>
      <c r="F20" s="162"/>
      <c r="G20" s="163">
        <f>E20*D20</f>
        <v>0</v>
      </c>
      <c r="H20" s="163">
        <f t="shared" si="1"/>
        <v>0</v>
      </c>
      <c r="I20" s="164" t="s">
        <v>79</v>
      </c>
      <c r="J20" s="43"/>
    </row>
    <row r="21" spans="1:10" x14ac:dyDescent="0.3">
      <c r="A21" s="7" t="s">
        <v>5</v>
      </c>
      <c r="B21" s="8" t="s">
        <v>17</v>
      </c>
      <c r="C21" s="6" t="s">
        <v>18</v>
      </c>
      <c r="D21" s="6">
        <v>6</v>
      </c>
      <c r="E21" s="44"/>
      <c r="F21" s="162"/>
      <c r="G21" s="163">
        <f t="shared" ref="G21:G22" si="2">E21*D21</f>
        <v>0</v>
      </c>
      <c r="H21" s="163">
        <f t="shared" si="1"/>
        <v>0</v>
      </c>
      <c r="I21" s="164" t="s">
        <v>79</v>
      </c>
      <c r="J21" s="43"/>
    </row>
    <row r="22" spans="1:10" s="46" customFormat="1" x14ac:dyDescent="0.3">
      <c r="A22" s="12" t="s">
        <v>5</v>
      </c>
      <c r="B22" s="13" t="s">
        <v>19</v>
      </c>
      <c r="C22" s="11" t="s">
        <v>2</v>
      </c>
      <c r="D22" s="11">
        <v>120</v>
      </c>
      <c r="E22" s="44"/>
      <c r="F22" s="165"/>
      <c r="G22" s="166">
        <f t="shared" si="2"/>
        <v>0</v>
      </c>
      <c r="H22" s="166">
        <f t="shared" si="1"/>
        <v>0</v>
      </c>
      <c r="I22" s="167" t="s">
        <v>79</v>
      </c>
      <c r="J22" s="48"/>
    </row>
    <row r="23" spans="1:10" s="46" customFormat="1" x14ac:dyDescent="0.3">
      <c r="A23" s="12" t="s">
        <v>9</v>
      </c>
      <c r="B23" s="10" t="s">
        <v>20</v>
      </c>
      <c r="C23" s="11" t="s">
        <v>2</v>
      </c>
      <c r="D23" s="11">
        <v>100</v>
      </c>
      <c r="E23" s="44"/>
      <c r="F23" s="165">
        <f t="shared" si="0"/>
        <v>0</v>
      </c>
      <c r="G23" s="166"/>
      <c r="H23" s="166">
        <f t="shared" si="1"/>
        <v>0</v>
      </c>
      <c r="I23" s="167" t="s">
        <v>79</v>
      </c>
      <c r="J23" s="48"/>
    </row>
    <row r="24" spans="1:10" s="46" customFormat="1" x14ac:dyDescent="0.3">
      <c r="A24" s="12" t="s">
        <v>5</v>
      </c>
      <c r="B24" s="13" t="s">
        <v>21</v>
      </c>
      <c r="C24" s="11" t="s">
        <v>2</v>
      </c>
      <c r="D24" s="11">
        <v>100</v>
      </c>
      <c r="E24" s="44"/>
      <c r="F24" s="165"/>
      <c r="G24" s="166">
        <f>E24*D24</f>
        <v>0</v>
      </c>
      <c r="H24" s="166">
        <f t="shared" si="1"/>
        <v>0</v>
      </c>
      <c r="I24" s="167" t="s">
        <v>79</v>
      </c>
      <c r="J24" s="48"/>
    </row>
    <row r="25" spans="1:10" x14ac:dyDescent="0.3">
      <c r="A25" s="7" t="s">
        <v>5</v>
      </c>
      <c r="B25" s="8" t="s">
        <v>22</v>
      </c>
      <c r="C25" s="6" t="s">
        <v>13</v>
      </c>
      <c r="D25" s="6">
        <v>3</v>
      </c>
      <c r="E25" s="44"/>
      <c r="F25" s="162"/>
      <c r="G25" s="163">
        <f t="shared" ref="G25:G29" si="3">E25*D25</f>
        <v>0</v>
      </c>
      <c r="H25" s="163">
        <f t="shared" si="1"/>
        <v>0</v>
      </c>
      <c r="I25" s="164" t="s">
        <v>79</v>
      </c>
      <c r="J25" s="43"/>
    </row>
    <row r="26" spans="1:10" x14ac:dyDescent="0.3">
      <c r="A26" s="7" t="s">
        <v>5</v>
      </c>
      <c r="B26" s="8" t="s">
        <v>24</v>
      </c>
      <c r="C26" s="6" t="s">
        <v>13</v>
      </c>
      <c r="D26" s="6">
        <v>6</v>
      </c>
      <c r="E26" s="44"/>
      <c r="F26" s="162"/>
      <c r="G26" s="163">
        <f t="shared" si="3"/>
        <v>0</v>
      </c>
      <c r="H26" s="163">
        <f t="shared" si="1"/>
        <v>0</v>
      </c>
      <c r="I26" s="164" t="s">
        <v>79</v>
      </c>
      <c r="J26" s="43"/>
    </row>
    <row r="27" spans="1:10" s="46" customFormat="1" x14ac:dyDescent="0.3">
      <c r="A27" s="12" t="s">
        <v>5</v>
      </c>
      <c r="B27" s="13" t="s">
        <v>25</v>
      </c>
      <c r="C27" s="11" t="s">
        <v>13</v>
      </c>
      <c r="D27" s="11">
        <v>100</v>
      </c>
      <c r="E27" s="44"/>
      <c r="F27" s="165"/>
      <c r="G27" s="166">
        <f t="shared" si="3"/>
        <v>0</v>
      </c>
      <c r="H27" s="166">
        <f t="shared" si="1"/>
        <v>0</v>
      </c>
      <c r="I27" s="167" t="s">
        <v>79</v>
      </c>
      <c r="J27" s="48"/>
    </row>
    <row r="28" spans="1:10" x14ac:dyDescent="0.3">
      <c r="A28" s="7" t="s">
        <v>5</v>
      </c>
      <c r="B28" s="8" t="s">
        <v>26</v>
      </c>
      <c r="C28" s="6" t="s">
        <v>13</v>
      </c>
      <c r="D28" s="6">
        <v>2</v>
      </c>
      <c r="E28" s="44"/>
      <c r="F28" s="162"/>
      <c r="G28" s="163">
        <f t="shared" si="3"/>
        <v>0</v>
      </c>
      <c r="H28" s="163">
        <f t="shared" si="1"/>
        <v>0</v>
      </c>
      <c r="I28" s="164" t="s">
        <v>79</v>
      </c>
      <c r="J28" s="43"/>
    </row>
    <row r="29" spans="1:10" s="46" customFormat="1" x14ac:dyDescent="0.3">
      <c r="A29" s="12" t="s">
        <v>5</v>
      </c>
      <c r="B29" s="13" t="s">
        <v>27</v>
      </c>
      <c r="C29" s="11" t="s">
        <v>13</v>
      </c>
      <c r="D29" s="11">
        <v>100</v>
      </c>
      <c r="E29" s="44"/>
      <c r="F29" s="165"/>
      <c r="G29" s="166">
        <f t="shared" si="3"/>
        <v>0</v>
      </c>
      <c r="H29" s="166">
        <f t="shared" si="1"/>
        <v>0</v>
      </c>
      <c r="I29" s="167" t="s">
        <v>79</v>
      </c>
      <c r="J29" s="48"/>
    </row>
    <row r="30" spans="1:10" x14ac:dyDescent="0.3">
      <c r="A30" s="4" t="s">
        <v>9</v>
      </c>
      <c r="B30" s="5" t="s">
        <v>28</v>
      </c>
      <c r="C30" s="6" t="s">
        <v>13</v>
      </c>
      <c r="D30" s="6">
        <v>1</v>
      </c>
      <c r="E30" s="44"/>
      <c r="F30" s="162">
        <f t="shared" si="0"/>
        <v>0</v>
      </c>
      <c r="G30" s="163"/>
      <c r="H30" s="163">
        <f t="shared" si="1"/>
        <v>0</v>
      </c>
      <c r="I30" s="164" t="s">
        <v>126</v>
      </c>
      <c r="J30" s="43"/>
    </row>
    <row r="31" spans="1:10" x14ac:dyDescent="0.3">
      <c r="A31" s="7" t="s">
        <v>5</v>
      </c>
      <c r="B31" s="8" t="s">
        <v>54</v>
      </c>
      <c r="C31" s="6" t="s">
        <v>13</v>
      </c>
      <c r="D31" s="6">
        <v>1</v>
      </c>
      <c r="E31" s="44"/>
      <c r="F31" s="162"/>
      <c r="G31" s="163">
        <f>E31*D31</f>
        <v>0</v>
      </c>
      <c r="H31" s="163">
        <f t="shared" si="1"/>
        <v>0</v>
      </c>
      <c r="I31" s="164" t="s">
        <v>126</v>
      </c>
      <c r="J31" s="43"/>
    </row>
    <row r="32" spans="1:10" x14ac:dyDescent="0.3">
      <c r="A32" s="4" t="s">
        <v>9</v>
      </c>
      <c r="B32" s="5" t="s">
        <v>30</v>
      </c>
      <c r="C32" s="6" t="s">
        <v>13</v>
      </c>
      <c r="D32" s="6">
        <v>12</v>
      </c>
      <c r="E32" s="44"/>
      <c r="F32" s="162">
        <f t="shared" si="0"/>
        <v>0</v>
      </c>
      <c r="G32" s="163"/>
      <c r="H32" s="163">
        <f t="shared" si="1"/>
        <v>0</v>
      </c>
      <c r="I32" s="164" t="s">
        <v>79</v>
      </c>
      <c r="J32" s="43"/>
    </row>
    <row r="33" spans="1:10" s="46" customFormat="1" x14ac:dyDescent="0.3">
      <c r="A33" s="9" t="s">
        <v>9</v>
      </c>
      <c r="B33" s="10" t="s">
        <v>31</v>
      </c>
      <c r="C33" s="11" t="s">
        <v>2</v>
      </c>
      <c r="D33" s="11">
        <v>160</v>
      </c>
      <c r="E33" s="44"/>
      <c r="F33" s="165">
        <f t="shared" si="0"/>
        <v>0</v>
      </c>
      <c r="G33" s="166"/>
      <c r="H33" s="166">
        <f t="shared" si="1"/>
        <v>0</v>
      </c>
      <c r="I33" s="167" t="s">
        <v>79</v>
      </c>
      <c r="J33" s="48"/>
    </row>
    <row r="34" spans="1:10" s="46" customFormat="1" x14ac:dyDescent="0.3">
      <c r="A34" s="12" t="s">
        <v>5</v>
      </c>
      <c r="B34" s="13" t="s">
        <v>32</v>
      </c>
      <c r="C34" s="11" t="s">
        <v>2</v>
      </c>
      <c r="D34" s="11">
        <v>160</v>
      </c>
      <c r="E34" s="44"/>
      <c r="F34" s="165"/>
      <c r="G34" s="166">
        <f>E34*D34</f>
        <v>0</v>
      </c>
      <c r="H34" s="166">
        <f t="shared" si="1"/>
        <v>0</v>
      </c>
      <c r="I34" s="167" t="s">
        <v>79</v>
      </c>
      <c r="J34" s="48"/>
    </row>
    <row r="35" spans="1:10" s="46" customFormat="1" x14ac:dyDescent="0.3">
      <c r="A35" s="9" t="s">
        <v>9</v>
      </c>
      <c r="B35" s="10" t="s">
        <v>33</v>
      </c>
      <c r="C35" s="11" t="s">
        <v>2</v>
      </c>
      <c r="D35" s="11">
        <v>200</v>
      </c>
      <c r="E35" s="44"/>
      <c r="F35" s="165">
        <f t="shared" si="0"/>
        <v>0</v>
      </c>
      <c r="G35" s="166"/>
      <c r="H35" s="166">
        <f t="shared" si="1"/>
        <v>0</v>
      </c>
      <c r="I35" s="167" t="s">
        <v>79</v>
      </c>
      <c r="J35" s="48"/>
    </row>
    <row r="36" spans="1:10" s="46" customFormat="1" x14ac:dyDescent="0.3">
      <c r="A36" s="12" t="s">
        <v>5</v>
      </c>
      <c r="B36" s="13" t="s">
        <v>34</v>
      </c>
      <c r="C36" s="11" t="s">
        <v>2</v>
      </c>
      <c r="D36" s="11">
        <v>200</v>
      </c>
      <c r="E36" s="44"/>
      <c r="F36" s="165"/>
      <c r="G36" s="166">
        <f>E36*D36</f>
        <v>0</v>
      </c>
      <c r="H36" s="166">
        <f t="shared" si="1"/>
        <v>0</v>
      </c>
      <c r="I36" s="167" t="s">
        <v>79</v>
      </c>
      <c r="J36" s="48"/>
    </row>
    <row r="37" spans="1:10" x14ac:dyDescent="0.3">
      <c r="A37" s="7" t="s">
        <v>5</v>
      </c>
      <c r="B37" s="8" t="s">
        <v>36</v>
      </c>
      <c r="C37" s="6" t="s">
        <v>13</v>
      </c>
      <c r="D37" s="6">
        <v>12</v>
      </c>
      <c r="E37" s="44"/>
      <c r="F37" s="163"/>
      <c r="G37" s="163">
        <f>E37*D37</f>
        <v>0</v>
      </c>
      <c r="H37" s="163">
        <f t="shared" si="1"/>
        <v>0</v>
      </c>
      <c r="I37" s="164" t="s">
        <v>79</v>
      </c>
      <c r="J37" s="43"/>
    </row>
    <row r="38" spans="1:10" x14ac:dyDescent="0.3">
      <c r="A38" s="7" t="s">
        <v>9</v>
      </c>
      <c r="B38" s="5" t="s">
        <v>124</v>
      </c>
      <c r="C38" s="6" t="s">
        <v>13</v>
      </c>
      <c r="D38" s="6">
        <v>3</v>
      </c>
      <c r="E38" s="44"/>
      <c r="F38" s="162">
        <f>E38*D38</f>
        <v>0</v>
      </c>
      <c r="G38" s="163"/>
      <c r="H38" s="163">
        <f>G38+F38</f>
        <v>0</v>
      </c>
      <c r="I38" s="164" t="s">
        <v>79</v>
      </c>
      <c r="J38" s="43"/>
    </row>
    <row r="39" spans="1:10" x14ac:dyDescent="0.3">
      <c r="A39" s="7" t="s">
        <v>5</v>
      </c>
      <c r="B39" s="8" t="s">
        <v>125</v>
      </c>
      <c r="C39" s="6" t="s">
        <v>13</v>
      </c>
      <c r="D39" s="6">
        <v>3</v>
      </c>
      <c r="E39" s="44"/>
      <c r="F39" s="162"/>
      <c r="G39" s="163">
        <f>E39*D39</f>
        <v>0</v>
      </c>
      <c r="H39" s="163">
        <f t="shared" ref="H39:H47" si="4">G39+F39</f>
        <v>0</v>
      </c>
      <c r="I39" s="164" t="s">
        <v>79</v>
      </c>
      <c r="J39" s="43"/>
    </row>
    <row r="40" spans="1:10" x14ac:dyDescent="0.3">
      <c r="A40" s="7" t="s">
        <v>5</v>
      </c>
      <c r="B40" s="8" t="s">
        <v>41</v>
      </c>
      <c r="C40" s="6" t="s">
        <v>13</v>
      </c>
      <c r="D40" s="6">
        <v>22</v>
      </c>
      <c r="E40" s="44"/>
      <c r="F40" s="162"/>
      <c r="G40" s="163">
        <f>E40*D40</f>
        <v>0</v>
      </c>
      <c r="H40" s="163">
        <f t="shared" si="4"/>
        <v>0</v>
      </c>
      <c r="I40" s="164" t="s">
        <v>79</v>
      </c>
      <c r="J40" s="43"/>
    </row>
    <row r="41" spans="1:10" x14ac:dyDescent="0.3">
      <c r="A41" s="15" t="s">
        <v>9</v>
      </c>
      <c r="B41" s="16" t="s">
        <v>40</v>
      </c>
      <c r="C41" s="17" t="s">
        <v>13</v>
      </c>
      <c r="D41" s="17">
        <v>22</v>
      </c>
      <c r="E41" s="44"/>
      <c r="F41" s="162">
        <f t="shared" ref="F41:F47" si="5">E41*D41</f>
        <v>0</v>
      </c>
      <c r="G41" s="168"/>
      <c r="H41" s="163">
        <f t="shared" si="4"/>
        <v>0</v>
      </c>
      <c r="I41" s="164" t="s">
        <v>79</v>
      </c>
      <c r="J41" s="43"/>
    </row>
    <row r="42" spans="1:10" x14ac:dyDescent="0.3">
      <c r="A42" s="4" t="s">
        <v>9</v>
      </c>
      <c r="B42" s="5" t="s">
        <v>37</v>
      </c>
      <c r="C42" s="6" t="s">
        <v>13</v>
      </c>
      <c r="D42" s="6">
        <v>1</v>
      </c>
      <c r="E42" s="44"/>
      <c r="F42" s="162">
        <f t="shared" si="5"/>
        <v>0</v>
      </c>
      <c r="G42" s="163"/>
      <c r="H42" s="163">
        <f t="shared" si="4"/>
        <v>0</v>
      </c>
      <c r="I42" s="164" t="s">
        <v>126</v>
      </c>
      <c r="J42" s="43"/>
    </row>
    <row r="43" spans="1:10" x14ac:dyDescent="0.3">
      <c r="A43" s="4" t="s">
        <v>9</v>
      </c>
      <c r="B43" s="5" t="s">
        <v>38</v>
      </c>
      <c r="C43" s="6" t="s">
        <v>13</v>
      </c>
      <c r="D43" s="6">
        <v>1</v>
      </c>
      <c r="E43" s="44"/>
      <c r="F43" s="162">
        <f t="shared" si="5"/>
        <v>0</v>
      </c>
      <c r="G43" s="163"/>
      <c r="H43" s="163">
        <f t="shared" si="4"/>
        <v>0</v>
      </c>
      <c r="I43" s="164" t="s">
        <v>126</v>
      </c>
      <c r="J43" s="43"/>
    </row>
    <row r="44" spans="1:10" x14ac:dyDescent="0.3">
      <c r="A44" s="4" t="s">
        <v>9</v>
      </c>
      <c r="B44" s="5" t="s">
        <v>39</v>
      </c>
      <c r="C44" s="6" t="s">
        <v>13</v>
      </c>
      <c r="D44" s="6">
        <v>1</v>
      </c>
      <c r="E44" s="44"/>
      <c r="F44" s="162">
        <f t="shared" si="5"/>
        <v>0</v>
      </c>
      <c r="G44" s="163"/>
      <c r="H44" s="163">
        <f t="shared" si="4"/>
        <v>0</v>
      </c>
      <c r="I44" s="164" t="s">
        <v>126</v>
      </c>
      <c r="J44" s="43"/>
    </row>
    <row r="45" spans="1:10" x14ac:dyDescent="0.3">
      <c r="A45" s="15" t="s">
        <v>79</v>
      </c>
      <c r="B45" s="16" t="s">
        <v>84</v>
      </c>
      <c r="C45" s="17" t="s">
        <v>83</v>
      </c>
      <c r="D45" s="17">
        <v>35</v>
      </c>
      <c r="E45" s="44"/>
      <c r="F45" s="162">
        <f t="shared" si="5"/>
        <v>0</v>
      </c>
      <c r="G45" s="163"/>
      <c r="H45" s="163">
        <f t="shared" si="4"/>
        <v>0</v>
      </c>
      <c r="I45" s="164" t="s">
        <v>79</v>
      </c>
      <c r="J45" s="43"/>
    </row>
    <row r="46" spans="1:10" x14ac:dyDescent="0.3">
      <c r="A46" s="15" t="s">
        <v>79</v>
      </c>
      <c r="B46" s="16" t="s">
        <v>80</v>
      </c>
      <c r="C46" s="17" t="s">
        <v>82</v>
      </c>
      <c r="D46" s="17">
        <v>1.5</v>
      </c>
      <c r="E46" s="44"/>
      <c r="F46" s="162"/>
      <c r="G46" s="163">
        <f>E46*D46</f>
        <v>0</v>
      </c>
      <c r="H46" s="163">
        <f t="shared" si="4"/>
        <v>0</v>
      </c>
      <c r="I46" s="164" t="s">
        <v>79</v>
      </c>
      <c r="J46" s="43"/>
    </row>
    <row r="47" spans="1:10" ht="15" thickBot="1" x14ac:dyDescent="0.35">
      <c r="A47" s="15" t="s">
        <v>79</v>
      </c>
      <c r="B47" s="16" t="s">
        <v>81</v>
      </c>
      <c r="C47" s="17" t="s">
        <v>82</v>
      </c>
      <c r="D47" s="17">
        <v>3</v>
      </c>
      <c r="E47" s="44"/>
      <c r="F47" s="162">
        <f t="shared" si="5"/>
        <v>0</v>
      </c>
      <c r="G47" s="168"/>
      <c r="H47" s="163">
        <f t="shared" si="4"/>
        <v>0</v>
      </c>
      <c r="I47" s="164" t="s">
        <v>79</v>
      </c>
      <c r="J47" s="43"/>
    </row>
    <row r="48" spans="1:10" x14ac:dyDescent="0.3">
      <c r="A48" s="21"/>
      <c r="B48" s="22" t="s">
        <v>77</v>
      </c>
      <c r="C48" s="23"/>
      <c r="D48" s="23"/>
      <c r="E48" s="51"/>
      <c r="F48" s="90">
        <f>SUM(F10:F47)</f>
        <v>0</v>
      </c>
      <c r="G48" s="23"/>
      <c r="H48" s="23"/>
      <c r="I48" s="164"/>
      <c r="J48" s="43"/>
    </row>
    <row r="49" spans="1:10" ht="15" thickBot="1" x14ac:dyDescent="0.35">
      <c r="A49" s="24"/>
      <c r="B49" s="25" t="s">
        <v>78</v>
      </c>
      <c r="C49" s="26"/>
      <c r="D49" s="26"/>
      <c r="E49" s="55"/>
      <c r="F49" s="26"/>
      <c r="G49" s="26">
        <f>SUM(G10:G47)</f>
        <v>0</v>
      </c>
      <c r="H49" s="26"/>
      <c r="I49" s="164"/>
      <c r="J49" s="43"/>
    </row>
    <row r="50" spans="1:10" ht="15" thickBot="1" x14ac:dyDescent="0.35">
      <c r="A50" s="27"/>
      <c r="B50" s="93" t="s">
        <v>42</v>
      </c>
      <c r="C50" s="29"/>
      <c r="D50" s="29"/>
      <c r="E50" s="57"/>
      <c r="F50" s="29"/>
      <c r="G50" s="29"/>
      <c r="H50" s="169">
        <f>SUM(H10:H47)</f>
        <v>0</v>
      </c>
      <c r="I50" s="164"/>
      <c r="J50" s="43"/>
    </row>
    <row r="51" spans="1:10" ht="15" thickBot="1" x14ac:dyDescent="0.35">
      <c r="A51" s="30"/>
      <c r="B51" s="173" t="s">
        <v>43</v>
      </c>
      <c r="C51" s="32"/>
      <c r="D51" s="32"/>
      <c r="E51" s="60"/>
      <c r="F51" s="32"/>
      <c r="G51" s="32"/>
      <c r="H51" s="170">
        <f>H50*1.2</f>
        <v>0</v>
      </c>
      <c r="I51" s="171"/>
      <c r="J51" s="43"/>
    </row>
    <row r="52" spans="1:10" x14ac:dyDescent="0.3">
      <c r="A52" s="35"/>
      <c r="B52" s="35"/>
      <c r="C52" s="35"/>
      <c r="D52" s="35"/>
      <c r="E52" s="35"/>
      <c r="F52" s="35"/>
      <c r="G52" s="35"/>
      <c r="H52" s="35"/>
      <c r="I52" s="35"/>
    </row>
    <row r="53" spans="1:10" ht="17.399999999999999" x14ac:dyDescent="0.3">
      <c r="A53" s="95" t="s">
        <v>127</v>
      </c>
      <c r="B53" s="95"/>
      <c r="C53" s="95"/>
      <c r="D53" s="95"/>
      <c r="E53" s="95"/>
      <c r="F53" s="95"/>
      <c r="G53" s="95"/>
      <c r="H53" s="95"/>
      <c r="I53" s="96"/>
    </row>
    <row r="54" spans="1:10" x14ac:dyDescent="0.3">
      <c r="A54" s="99" t="s">
        <v>136</v>
      </c>
      <c r="B54" s="99"/>
      <c r="C54" s="99"/>
      <c r="D54" s="99"/>
      <c r="E54" s="99"/>
      <c r="F54" s="99"/>
      <c r="G54" s="99"/>
      <c r="H54" s="99"/>
      <c r="I54" s="100"/>
    </row>
  </sheetData>
  <sheetProtection password="9983" sheet="1" objects="1" scenarios="1"/>
  <autoFilter ref="A9:H51"/>
  <mergeCells count="3">
    <mergeCell ref="A53:I53"/>
    <mergeCell ref="A2:B2"/>
    <mergeCell ref="A54:I5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17</vt:i4>
      </vt:variant>
    </vt:vector>
  </HeadingPairs>
  <TitlesOfParts>
    <vt:vector size="17" baseType="lpstr">
      <vt:lpstr>Súhrn</vt:lpstr>
      <vt:lpstr>SO 01</vt:lpstr>
      <vt:lpstr>SO 02</vt:lpstr>
      <vt:lpstr>SO 03</vt:lpstr>
      <vt:lpstr>SO 04</vt:lpstr>
      <vt:lpstr>SO 05</vt:lpstr>
      <vt:lpstr>SO 06</vt:lpstr>
      <vt:lpstr>SO 07</vt:lpstr>
      <vt:lpstr>SO 08</vt:lpstr>
      <vt:lpstr>SO 09</vt:lpstr>
      <vt:lpstr>SO 10</vt:lpstr>
      <vt:lpstr>SO 11</vt:lpstr>
      <vt:lpstr>SO 12 </vt:lpstr>
      <vt:lpstr>SO 13</vt:lpstr>
      <vt:lpstr>SO 14</vt:lpstr>
      <vt:lpstr>Výroba Riadenie</vt:lpstr>
      <vt:lpstr>Administratíva Riadenie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Špes</dc:creator>
  <cp:lastModifiedBy>Dagmar Užíková</cp:lastModifiedBy>
  <cp:lastPrinted>2021-03-29T08:33:02Z</cp:lastPrinted>
  <dcterms:created xsi:type="dcterms:W3CDTF">2019-12-19T11:06:56Z</dcterms:created>
  <dcterms:modified xsi:type="dcterms:W3CDTF">2021-03-29T11:48:17Z</dcterms:modified>
</cp:coreProperties>
</file>